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3\Format geändert\"/>
    </mc:Choice>
  </mc:AlternateContent>
  <xr:revisionPtr revIDLastSave="0" documentId="13_ncr:1_{12C5639B-2CBD-4DC6-8D49-BD4C87767700}" xr6:coauthVersionLast="47" xr6:coauthVersionMax="47" xr10:uidLastSave="{00000000-0000-0000-0000-000000000000}"/>
  <workbookProtection workbookAlgorithmName="SHA-512" workbookHashValue="nz+1+cFojzNxvrXTwwojapaLH7kganV3XJCBdvVKY4smyVqV3vUj9qBNf/w507s2nE9slYfkK7hvMUUJ4dA/zQ==" workbookSaltValue="Dv04aIJXZwya8mQIbO6rRg==" workbookSpinCount="100000" lockStructure="1"/>
  <bookViews>
    <workbookView xWindow="-120" yWindow="-120" windowWidth="29040" windowHeight="17640" tabRatio="746" xr2:uid="{00000000-000D-0000-FFFF-FFFF00000000}"/>
  </bookViews>
  <sheets>
    <sheet name="Deckblatt_BINT_Schule_SF" sheetId="45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S3" i="66"/>
  <c r="S4" i="66"/>
  <c r="S5" i="66"/>
  <c r="S6" i="66"/>
  <c r="S7" i="66"/>
  <c r="S8" i="66"/>
  <c r="S9" i="66"/>
  <c r="S10" i="66"/>
  <c r="S11" i="66"/>
  <c r="S12" i="66"/>
  <c r="S13" i="66"/>
  <c r="S14" i="66"/>
  <c r="S15" i="66"/>
  <c r="S16" i="66"/>
  <c r="S17" i="66"/>
  <c r="S18" i="66"/>
  <c r="S19" i="66"/>
  <c r="S20" i="66"/>
  <c r="S21" i="66"/>
  <c r="S22" i="66"/>
  <c r="S23" i="66"/>
  <c r="S24" i="66"/>
  <c r="S25" i="66"/>
  <c r="S26" i="66"/>
  <c r="S27" i="66"/>
  <c r="S28" i="66"/>
  <c r="S29" i="66"/>
  <c r="S30" i="66"/>
  <c r="S31" i="66"/>
  <c r="S32" i="66"/>
  <c r="S33" i="66"/>
  <c r="S34" i="66"/>
  <c r="S35" i="66"/>
  <c r="S36" i="66"/>
  <c r="S37" i="66"/>
  <c r="S38" i="66"/>
  <c r="S39" i="66"/>
  <c r="S40" i="66"/>
  <c r="S41" i="66"/>
  <c r="S42" i="66"/>
  <c r="S43" i="66"/>
  <c r="S44" i="66"/>
  <c r="S45" i="66"/>
  <c r="S46" i="66"/>
  <c r="S47" i="66"/>
  <c r="S48" i="66"/>
  <c r="S49" i="66"/>
  <c r="S50" i="66"/>
  <c r="S51" i="66"/>
  <c r="S52" i="66"/>
  <c r="S53" i="66"/>
  <c r="S54" i="66"/>
  <c r="S55" i="66"/>
  <c r="S56" i="66"/>
  <c r="S57" i="66"/>
  <c r="S58" i="66"/>
  <c r="S59" i="66"/>
  <c r="S60" i="66"/>
  <c r="S61" i="66"/>
  <c r="S62" i="66"/>
  <c r="S63" i="66"/>
  <c r="S64" i="66"/>
  <c r="S65" i="66"/>
  <c r="S66" i="66"/>
  <c r="S67" i="66"/>
  <c r="S68" i="66"/>
  <c r="S69" i="66"/>
  <c r="S70" i="66"/>
  <c r="S71" i="66"/>
  <c r="S72" i="66"/>
  <c r="S73" i="66"/>
  <c r="S74" i="66"/>
  <c r="S75" i="66"/>
  <c r="S76" i="66"/>
  <c r="S77" i="66"/>
  <c r="S78" i="66"/>
  <c r="S79" i="66"/>
  <c r="S80" i="66"/>
  <c r="S81" i="66"/>
  <c r="S82" i="66"/>
  <c r="S83" i="66"/>
  <c r="S84" i="66"/>
  <c r="S85" i="66"/>
  <c r="S86" i="66"/>
  <c r="S87" i="66"/>
  <c r="S88" i="66"/>
  <c r="S89" i="66"/>
  <c r="S90" i="66"/>
  <c r="S91" i="66"/>
  <c r="S92" i="66"/>
  <c r="S93" i="66"/>
  <c r="S94" i="66"/>
  <c r="S95" i="66"/>
  <c r="S96" i="66"/>
  <c r="S97" i="66"/>
  <c r="S98" i="66"/>
  <c r="S99" i="66"/>
  <c r="S100" i="66"/>
  <c r="I59" i="13"/>
  <c r="F37" i="36"/>
  <c r="N2" i="67" l="1"/>
  <c r="J2" i="67"/>
  <c r="X2" i="66"/>
  <c r="R2" i="66"/>
  <c r="L2" i="66"/>
  <c r="N2" i="65"/>
  <c r="J2" i="65"/>
  <c r="O2" i="65" s="1"/>
  <c r="N7" i="66" l="1"/>
  <c r="N15" i="66"/>
  <c r="N23" i="66"/>
  <c r="N31" i="66"/>
  <c r="N39" i="66"/>
  <c r="N47" i="66"/>
  <c r="N55" i="66"/>
  <c r="N63" i="66"/>
  <c r="N71" i="66"/>
  <c r="N79" i="66"/>
  <c r="N87" i="66"/>
  <c r="N95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9" i="66"/>
  <c r="N17" i="66"/>
  <c r="N25" i="66"/>
  <c r="N33" i="66"/>
  <c r="N41" i="66"/>
  <c r="N49" i="66"/>
  <c r="N57" i="66"/>
  <c r="N65" i="66"/>
  <c r="N73" i="66"/>
  <c r="N81" i="66"/>
  <c r="N89" i="66"/>
  <c r="N97" i="66"/>
  <c r="N20" i="66"/>
  <c r="N28" i="66"/>
  <c r="N36" i="66"/>
  <c r="N60" i="66"/>
  <c r="N68" i="66"/>
  <c r="N92" i="66"/>
  <c r="N10" i="66"/>
  <c r="N18" i="66"/>
  <c r="N26" i="66"/>
  <c r="N34" i="66"/>
  <c r="N42" i="66"/>
  <c r="N50" i="66"/>
  <c r="N58" i="66"/>
  <c r="N66" i="66"/>
  <c r="N74" i="66"/>
  <c r="N82" i="66"/>
  <c r="N90" i="66"/>
  <c r="N98" i="66"/>
  <c r="N4" i="66"/>
  <c r="N44" i="66"/>
  <c r="N76" i="66"/>
  <c r="N100" i="66"/>
  <c r="N3" i="66"/>
  <c r="N11" i="66"/>
  <c r="N19" i="66"/>
  <c r="N27" i="66"/>
  <c r="N35" i="66"/>
  <c r="N43" i="66"/>
  <c r="N51" i="66"/>
  <c r="N59" i="66"/>
  <c r="N67" i="66"/>
  <c r="N75" i="66"/>
  <c r="N83" i="66"/>
  <c r="N91" i="66"/>
  <c r="N99" i="66"/>
  <c r="N12" i="66"/>
  <c r="N52" i="66"/>
  <c r="N84" i="66"/>
  <c r="N22" i="66"/>
  <c r="N54" i="66"/>
  <c r="N86" i="66"/>
  <c r="N29" i="66"/>
  <c r="N61" i="66"/>
  <c r="N93" i="66"/>
  <c r="N78" i="66"/>
  <c r="N21" i="66"/>
  <c r="N85" i="66"/>
  <c r="N30" i="66"/>
  <c r="N62" i="66"/>
  <c r="N94" i="66"/>
  <c r="N45" i="66"/>
  <c r="N5" i="66"/>
  <c r="N37" i="66"/>
  <c r="N69" i="66"/>
  <c r="N77" i="66"/>
  <c r="N14" i="66"/>
  <c r="N53" i="66"/>
  <c r="N6" i="66"/>
  <c r="N38" i="66"/>
  <c r="N70" i="66"/>
  <c r="N13" i="66"/>
  <c r="N46" i="66"/>
  <c r="K4" i="65"/>
  <c r="K12" i="65"/>
  <c r="K20" i="65"/>
  <c r="K28" i="65"/>
  <c r="K36" i="65"/>
  <c r="K44" i="65"/>
  <c r="K52" i="65"/>
  <c r="K60" i="65"/>
  <c r="K68" i="65"/>
  <c r="K76" i="65"/>
  <c r="K84" i="65"/>
  <c r="K92" i="65"/>
  <c r="K100" i="65"/>
  <c r="K5" i="65"/>
  <c r="K13" i="65"/>
  <c r="K21" i="65"/>
  <c r="K29" i="65"/>
  <c r="K37" i="65"/>
  <c r="K45" i="65"/>
  <c r="K53" i="65"/>
  <c r="K61" i="65"/>
  <c r="K69" i="65"/>
  <c r="K77" i="65"/>
  <c r="K85" i="65"/>
  <c r="K6" i="65"/>
  <c r="K14" i="65"/>
  <c r="K22" i="65"/>
  <c r="K30" i="65"/>
  <c r="K38" i="65"/>
  <c r="K46" i="65"/>
  <c r="K54" i="65"/>
  <c r="K62" i="65"/>
  <c r="K70" i="65"/>
  <c r="K78" i="65"/>
  <c r="K86" i="65"/>
  <c r="K94" i="65"/>
  <c r="K17" i="65"/>
  <c r="K41" i="65"/>
  <c r="K57" i="65"/>
  <c r="K81" i="65"/>
  <c r="K7" i="65"/>
  <c r="K15" i="65"/>
  <c r="K23" i="65"/>
  <c r="K31" i="65"/>
  <c r="K39" i="65"/>
  <c r="K47" i="65"/>
  <c r="K55" i="65"/>
  <c r="K63" i="65"/>
  <c r="K71" i="65"/>
  <c r="K79" i="65"/>
  <c r="K87" i="65"/>
  <c r="K95" i="65"/>
  <c r="K25" i="65"/>
  <c r="K65" i="65"/>
  <c r="K89" i="65"/>
  <c r="K8" i="65"/>
  <c r="K16" i="65"/>
  <c r="K24" i="65"/>
  <c r="K32" i="65"/>
  <c r="K40" i="65"/>
  <c r="K48" i="65"/>
  <c r="K56" i="65"/>
  <c r="K64" i="65"/>
  <c r="K72" i="65"/>
  <c r="K80" i="65"/>
  <c r="K88" i="65"/>
  <c r="K96" i="65"/>
  <c r="K9" i="65"/>
  <c r="K33" i="65"/>
  <c r="K49" i="65"/>
  <c r="K73" i="65"/>
  <c r="K97" i="65"/>
  <c r="K26" i="65"/>
  <c r="K58" i="65"/>
  <c r="K90" i="65"/>
  <c r="K59" i="65"/>
  <c r="K93" i="65"/>
  <c r="K10" i="65"/>
  <c r="K75" i="65"/>
  <c r="K82" i="65"/>
  <c r="K27" i="65"/>
  <c r="K91" i="65"/>
  <c r="K74" i="65"/>
  <c r="K11" i="65"/>
  <c r="K50" i="65"/>
  <c r="K83" i="65"/>
  <c r="K34" i="65"/>
  <c r="K66" i="65"/>
  <c r="K99" i="65"/>
  <c r="K43" i="65"/>
  <c r="K19" i="65"/>
  <c r="K3" i="65"/>
  <c r="K35" i="65"/>
  <c r="K67" i="65"/>
  <c r="K98" i="65"/>
  <c r="K42" i="65"/>
  <c r="K2" i="65"/>
  <c r="K18" i="65"/>
  <c r="K51" i="65"/>
  <c r="K3" i="67"/>
  <c r="K11" i="67"/>
  <c r="K19" i="67"/>
  <c r="K27" i="67"/>
  <c r="K35" i="67"/>
  <c r="K43" i="67"/>
  <c r="K12" i="67"/>
  <c r="K20" i="67"/>
  <c r="K28" i="67"/>
  <c r="K36" i="67"/>
  <c r="K44" i="67"/>
  <c r="K4" i="67"/>
  <c r="K5" i="67"/>
  <c r="K13" i="67"/>
  <c r="K21" i="67"/>
  <c r="K29" i="67"/>
  <c r="K37" i="67"/>
  <c r="K45" i="67"/>
  <c r="K24" i="67"/>
  <c r="K32" i="67"/>
  <c r="K40" i="67"/>
  <c r="K48" i="67"/>
  <c r="K6" i="67"/>
  <c r="K14" i="67"/>
  <c r="K22" i="67"/>
  <c r="K30" i="67"/>
  <c r="K38" i="67"/>
  <c r="K46" i="67"/>
  <c r="K16" i="67"/>
  <c r="K7" i="67"/>
  <c r="K15" i="67"/>
  <c r="K23" i="67"/>
  <c r="K31" i="67"/>
  <c r="K39" i="67"/>
  <c r="K47" i="67"/>
  <c r="K8" i="67"/>
  <c r="K9" i="67"/>
  <c r="K17" i="67"/>
  <c r="K25" i="67"/>
  <c r="K33" i="67"/>
  <c r="K41" i="67"/>
  <c r="K49" i="67"/>
  <c r="K26" i="67"/>
  <c r="K34" i="67"/>
  <c r="K42" i="67"/>
  <c r="K18" i="67"/>
  <c r="K50" i="67"/>
  <c r="K10" i="67"/>
  <c r="D13" i="13"/>
  <c r="D12" i="13"/>
  <c r="D4" i="13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1" i="13" l="1"/>
  <c r="D10" i="13"/>
  <c r="D9" i="13"/>
  <c r="D8" i="13"/>
  <c r="D7" i="13"/>
  <c r="D6" i="13"/>
  <c r="D5" i="13" l="1"/>
  <c r="O25" i="66" l="1"/>
  <c r="O26" i="66"/>
  <c r="O27" i="66"/>
  <c r="O28" i="66"/>
  <c r="F2" i="65"/>
  <c r="G9" i="65"/>
  <c r="G10" i="65"/>
  <c r="G11" i="65"/>
  <c r="G12" i="65"/>
  <c r="G13" i="65"/>
  <c r="G14" i="65"/>
  <c r="G15" i="65"/>
  <c r="G16" i="65"/>
  <c r="G18" i="65"/>
  <c r="G20" i="65"/>
  <c r="G21" i="65"/>
  <c r="G22" i="65"/>
  <c r="G23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S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A22" i="65"/>
  <c r="A21" i="65"/>
  <c r="A20" i="65"/>
  <c r="A19" i="65"/>
  <c r="G19" i="65" s="1"/>
  <c r="A18" i="65"/>
  <c r="A17" i="65"/>
  <c r="G17" i="65" s="1"/>
  <c r="A16" i="65"/>
  <c r="A15" i="65"/>
  <c r="A14" i="65"/>
  <c r="A13" i="65"/>
  <c r="A12" i="65"/>
  <c r="A11" i="65"/>
  <c r="A10" i="65"/>
  <c r="A9" i="65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G2" i="67" l="1"/>
  <c r="K2" i="67"/>
  <c r="I2" i="66"/>
  <c r="N2" i="66"/>
  <c r="O2" i="66" s="1"/>
  <c r="Z2" i="66"/>
  <c r="G2" i="65"/>
  <c r="G3" i="67"/>
  <c r="H4" i="67" s="1"/>
  <c r="I4" i="67" s="1"/>
  <c r="G39" i="65"/>
  <c r="O2" i="67"/>
  <c r="O9" i="66"/>
  <c r="O8" i="66"/>
  <c r="O7" i="66"/>
  <c r="O3" i="66"/>
  <c r="O4" i="66"/>
  <c r="O5" i="66"/>
  <c r="O6" i="66"/>
  <c r="O20" i="66"/>
  <c r="O12" i="66"/>
  <c r="O10" i="66"/>
  <c r="O11" i="66"/>
  <c r="O13" i="66"/>
  <c r="O14" i="66"/>
  <c r="O15" i="66"/>
  <c r="J18" i="66"/>
  <c r="L15" i="67"/>
  <c r="M15" i="67" s="1"/>
  <c r="H43" i="67"/>
  <c r="I43" i="67" s="1"/>
  <c r="H39" i="67"/>
  <c r="I39" i="67" s="1"/>
  <c r="H27" i="67"/>
  <c r="I27" i="67" s="1"/>
  <c r="H23" i="67"/>
  <c r="I23" i="67" s="1"/>
  <c r="H11" i="67"/>
  <c r="I11" i="67" s="1"/>
  <c r="H7" i="67"/>
  <c r="I7" i="67" s="1"/>
  <c r="H46" i="67"/>
  <c r="I46" i="67" s="1"/>
  <c r="H42" i="67"/>
  <c r="I42" i="67" s="1"/>
  <c r="H30" i="67"/>
  <c r="I30" i="67" s="1"/>
  <c r="H26" i="67"/>
  <c r="I26" i="67" s="1"/>
  <c r="H14" i="67"/>
  <c r="I14" i="67" s="1"/>
  <c r="H10" i="67"/>
  <c r="I10" i="67" s="1"/>
  <c r="H45" i="67"/>
  <c r="I45" i="67" s="1"/>
  <c r="H41" i="67"/>
  <c r="I41" i="67" s="1"/>
  <c r="H29" i="67"/>
  <c r="I29" i="67" s="1"/>
  <c r="H25" i="67"/>
  <c r="I25" i="67" s="1"/>
  <c r="H13" i="67"/>
  <c r="I13" i="67" s="1"/>
  <c r="H9" i="67"/>
  <c r="I9" i="67" s="1"/>
  <c r="H40" i="67"/>
  <c r="I40" i="67" s="1"/>
  <c r="H36" i="67"/>
  <c r="I36" i="67" s="1"/>
  <c r="H24" i="67"/>
  <c r="I24" i="67" s="1"/>
  <c r="H20" i="67"/>
  <c r="I20" i="67" s="1"/>
  <c r="H8" i="67"/>
  <c r="I8" i="67" s="1"/>
  <c r="J95" i="66"/>
  <c r="J91" i="66"/>
  <c r="J44" i="66"/>
  <c r="J40" i="66"/>
  <c r="J39" i="66"/>
  <c r="J36" i="66"/>
  <c r="J35" i="66"/>
  <c r="J52" i="66"/>
  <c r="J48" i="66"/>
  <c r="J23" i="66"/>
  <c r="J98" i="66"/>
  <c r="J94" i="66"/>
  <c r="J90" i="66"/>
  <c r="J85" i="66"/>
  <c r="J81" i="66"/>
  <c r="J77" i="66"/>
  <c r="J73" i="66"/>
  <c r="J100" i="66"/>
  <c r="J96" i="66"/>
  <c r="J92" i="66"/>
  <c r="J88" i="66"/>
  <c r="J87" i="66"/>
  <c r="J83" i="66"/>
  <c r="J79" i="66"/>
  <c r="J75" i="66"/>
  <c r="J71" i="66"/>
  <c r="J67" i="66"/>
  <c r="J63" i="66"/>
  <c r="J59" i="66"/>
  <c r="J55" i="66"/>
  <c r="J51" i="66"/>
  <c r="J47" i="66"/>
  <c r="J43" i="66"/>
  <c r="J69" i="66"/>
  <c r="J65" i="66"/>
  <c r="J61" i="66"/>
  <c r="J57" i="66"/>
  <c r="J53" i="66"/>
  <c r="J49" i="66"/>
  <c r="J45" i="66"/>
  <c r="J41" i="66"/>
  <c r="J37" i="66"/>
  <c r="J33" i="66"/>
  <c r="J3" i="66"/>
  <c r="J4" i="66"/>
  <c r="J5" i="66"/>
  <c r="J6" i="66"/>
  <c r="J7" i="66"/>
  <c r="J8" i="66"/>
  <c r="J9" i="66"/>
  <c r="J10" i="66"/>
  <c r="J11" i="66"/>
  <c r="J12" i="66"/>
  <c r="J13" i="66"/>
  <c r="J14" i="66"/>
  <c r="J15" i="66"/>
  <c r="O18" i="66"/>
  <c r="J20" i="66"/>
  <c r="O23" i="66"/>
  <c r="J42" i="66"/>
  <c r="J46" i="66"/>
  <c r="J50" i="66"/>
  <c r="J54" i="66"/>
  <c r="J89" i="66"/>
  <c r="J93" i="66"/>
  <c r="J97" i="66"/>
  <c r="J2" i="66"/>
  <c r="K2" i="66" s="1"/>
  <c r="J16" i="66"/>
  <c r="K16" i="66" s="1"/>
  <c r="J17" i="66"/>
  <c r="O19" i="66"/>
  <c r="J21" i="66"/>
  <c r="J22" i="66"/>
  <c r="O24" i="66"/>
  <c r="J25" i="66"/>
  <c r="J27" i="66"/>
  <c r="J29" i="66"/>
  <c r="J31" i="66"/>
  <c r="J56" i="66"/>
  <c r="J58" i="66"/>
  <c r="J60" i="66"/>
  <c r="J62" i="66"/>
  <c r="J64" i="66"/>
  <c r="J66" i="66"/>
  <c r="J68" i="66"/>
  <c r="J70" i="66"/>
  <c r="J72" i="66"/>
  <c r="J76" i="66"/>
  <c r="J80" i="66"/>
  <c r="J84" i="66"/>
  <c r="J99" i="66"/>
  <c r="O16" i="66"/>
  <c r="O17" i="66"/>
  <c r="J19" i="66"/>
  <c r="O21" i="66"/>
  <c r="O22" i="66"/>
  <c r="J24" i="66"/>
  <c r="J26" i="66"/>
  <c r="J28" i="66"/>
  <c r="J30" i="66"/>
  <c r="J32" i="66"/>
  <c r="J34" i="66"/>
  <c r="J38" i="66"/>
  <c r="J74" i="66"/>
  <c r="J78" i="66"/>
  <c r="J82" i="66"/>
  <c r="J86" i="66"/>
  <c r="K30" i="66" l="1"/>
  <c r="K28" i="66"/>
  <c r="K37" i="66"/>
  <c r="K32" i="66"/>
  <c r="K4" i="66"/>
  <c r="H12" i="67"/>
  <c r="I12" i="67" s="1"/>
  <c r="H28" i="67"/>
  <c r="I28" i="67" s="1"/>
  <c r="H44" i="67"/>
  <c r="I44" i="67" s="1"/>
  <c r="H17" i="67"/>
  <c r="I17" i="67" s="1"/>
  <c r="H33" i="67"/>
  <c r="I33" i="67" s="1"/>
  <c r="H49" i="67"/>
  <c r="I49" i="67" s="1"/>
  <c r="H18" i="67"/>
  <c r="I18" i="67" s="1"/>
  <c r="H34" i="67"/>
  <c r="I34" i="67" s="1"/>
  <c r="H50" i="67"/>
  <c r="I50" i="67" s="1"/>
  <c r="H15" i="67"/>
  <c r="I15" i="67" s="1"/>
  <c r="H31" i="67"/>
  <c r="I31" i="67" s="1"/>
  <c r="H47" i="67"/>
  <c r="I47" i="67" s="1"/>
  <c r="H16" i="67"/>
  <c r="I16" i="67" s="1"/>
  <c r="H32" i="67"/>
  <c r="I32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H5" i="67"/>
  <c r="I5" i="67" s="1"/>
  <c r="H2" i="67"/>
  <c r="I2" i="67" s="1"/>
  <c r="K5" i="66"/>
  <c r="K6" i="66"/>
  <c r="K53" i="66"/>
  <c r="K7" i="66"/>
  <c r="K3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K49" i="66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H59" i="65"/>
  <c r="H29" i="65"/>
  <c r="H96" i="65"/>
  <c r="H48" i="65"/>
  <c r="I48" i="65" s="1"/>
  <c r="H100" i="65"/>
  <c r="H52" i="65"/>
  <c r="H4" i="65"/>
  <c r="H57" i="65"/>
  <c r="H9" i="65"/>
  <c r="H62" i="65"/>
  <c r="H14" i="65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H79" i="65"/>
  <c r="H72" i="65"/>
  <c r="H24" i="65"/>
  <c r="I24" i="65" s="1"/>
  <c r="H76" i="65"/>
  <c r="H28" i="65"/>
  <c r="H81" i="65"/>
  <c r="H33" i="65"/>
  <c r="H86" i="65"/>
  <c r="H38" i="65"/>
  <c r="H85" i="65"/>
  <c r="H37" i="65"/>
  <c r="H70" i="65"/>
  <c r="H27" i="65"/>
  <c r="H60" i="65"/>
  <c r="H74" i="65"/>
  <c r="H54" i="65"/>
  <c r="H6" i="65"/>
  <c r="H58" i="65"/>
  <c r="H10" i="65"/>
  <c r="H63" i="65"/>
  <c r="H15" i="65"/>
  <c r="H68" i="65"/>
  <c r="H20" i="65"/>
  <c r="H67" i="65"/>
  <c r="H19" i="65"/>
  <c r="H80" i="65"/>
  <c r="H12" i="65"/>
  <c r="H21" i="65"/>
  <c r="H7" i="65"/>
  <c r="K54" i="66"/>
  <c r="K92" i="66"/>
  <c r="K96" i="66"/>
  <c r="K46" i="66"/>
  <c r="K84" i="66"/>
  <c r="K66" i="66"/>
  <c r="K60" i="66"/>
  <c r="K74" i="66"/>
  <c r="K97" i="66"/>
  <c r="K82" i="66"/>
  <c r="K68" i="66"/>
  <c r="K89" i="66"/>
  <c r="K26" i="66"/>
  <c r="K22" i="66"/>
  <c r="K58" i="66"/>
  <c r="K38" i="66"/>
  <c r="K14" i="66"/>
  <c r="K8" i="66"/>
  <c r="K76" i="66"/>
  <c r="K88" i="66"/>
  <c r="K78" i="66"/>
  <c r="K24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12" i="66"/>
  <c r="K43" i="66"/>
  <c r="K48" i="66"/>
  <c r="K19" i="66"/>
  <c r="K72" i="66"/>
  <c r="K17" i="66"/>
  <c r="K10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33" i="66"/>
  <c r="K65" i="66"/>
  <c r="K67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21" i="66"/>
  <c r="K50" i="66"/>
  <c r="K42" i="66"/>
  <c r="K15" i="66"/>
  <c r="K11" i="66"/>
  <c r="K69" i="66"/>
  <c r="K55" i="66"/>
  <c r="K71" i="66"/>
  <c r="K87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40" i="66"/>
  <c r="K20" i="66"/>
  <c r="K57" i="66"/>
  <c r="K59" i="66"/>
  <c r="K75" i="66"/>
  <c r="K73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44" i="66"/>
  <c r="K18" i="66"/>
  <c r="K34" i="66"/>
  <c r="K99" i="66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45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I15" i="65" l="1"/>
  <c r="I19" i="65"/>
  <c r="I22" i="65"/>
  <c r="I38" i="65"/>
  <c r="I50" i="65"/>
  <c r="I11" i="65"/>
  <c r="I86" i="65"/>
  <c r="I98" i="65"/>
  <c r="I32" i="65"/>
  <c r="I30" i="65"/>
  <c r="I60" i="65"/>
  <c r="M17" i="65"/>
  <c r="I63" i="65"/>
  <c r="I14" i="65"/>
  <c r="Q99" i="66"/>
  <c r="I10" i="65"/>
  <c r="I26" i="65"/>
  <c r="I18" i="65"/>
  <c r="I42" i="65"/>
  <c r="I6" i="65"/>
  <c r="I37" i="65"/>
  <c r="I21" i="65"/>
  <c r="I85" i="65"/>
  <c r="M33" i="65"/>
  <c r="M93" i="65"/>
  <c r="I7" i="65"/>
  <c r="I27" i="65"/>
  <c r="M9" i="65"/>
  <c r="I70" i="65"/>
  <c r="M43" i="65"/>
  <c r="M5" i="65"/>
  <c r="M29" i="65"/>
  <c r="M13" i="65"/>
  <c r="M34" i="65"/>
  <c r="M69" i="65"/>
  <c r="M3" i="65"/>
  <c r="M10" i="65"/>
  <c r="M25" i="65"/>
  <c r="M45" i="65"/>
  <c r="I28" i="65"/>
  <c r="I16" i="65"/>
  <c r="I96" i="65"/>
  <c r="I20" i="65"/>
  <c r="I74" i="65"/>
  <c r="I33" i="65"/>
  <c r="I43" i="65"/>
  <c r="I45" i="65"/>
  <c r="I80" i="65"/>
  <c r="I68" i="65"/>
  <c r="I58" i="65"/>
  <c r="I81" i="65"/>
  <c r="I9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I4" i="65"/>
  <c r="I17" i="65"/>
  <c r="I12" i="65"/>
  <c r="I49" i="65"/>
  <c r="I36" i="65"/>
  <c r="I31" i="65"/>
  <c r="I8" i="65"/>
  <c r="I99" i="65"/>
  <c r="I66" i="65"/>
  <c r="I29" i="65"/>
  <c r="I71" i="65"/>
  <c r="M21" i="65"/>
  <c r="M60" i="65"/>
  <c r="M73" i="65"/>
  <c r="M14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C38" i="45" l="1"/>
  <c r="C43" i="45" s="1"/>
  <c r="C30" i="45"/>
  <c r="C41" i="45" l="1"/>
  <c r="C50" i="45" s="1"/>
  <c r="C42" i="45"/>
  <c r="C44" i="45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0" i="45"/>
  <c r="C19" i="45"/>
  <c r="C25" i="45" s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C21" i="45" l="1"/>
  <c r="C26" i="45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27" i="45" l="1"/>
  <c r="C51" i="45" s="1"/>
  <c r="C52" i="45" s="1"/>
  <c r="C22" i="45"/>
  <c r="S55" i="13"/>
</calcChain>
</file>

<file path=xl/sharedStrings.xml><?xml version="1.0" encoding="utf-8"?>
<sst xmlns="http://schemas.openxmlformats.org/spreadsheetml/2006/main" count="4497" uniqueCount="272">
  <si>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</si>
  <si>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</si>
  <si>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</si>
  <si>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</si>
  <si>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</si>
  <si>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</si>
  <si>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</si>
  <si>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</si>
  <si>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</si>
  <si>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</si>
  <si>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</si>
  <si>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</si>
  <si>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</si>
  <si>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</si>
  <si>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</si>
  <si>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</si>
  <si>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</si>
  <si>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</si>
  <si>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</si>
  <si>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</si>
  <si>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</si>
  <si>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</si>
  <si>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</si>
  <si>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</si>
  <si>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</si>
  <si>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</si>
  <si>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</si>
  <si>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</si>
  <si>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</si>
  <si>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</si>
  <si>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</si>
  <si>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</si>
  <si>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</si>
  <si>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</si>
  <si>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</si>
  <si>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</si>
  <si>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</si>
  <si>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</si>
  <si>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</si>
  <si>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</si>
  <si>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</si>
  <si>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</si>
  <si>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</si>
  <si>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</si>
  <si>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</si>
  <si>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</si>
  <si>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</si>
  <si>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</si>
  <si>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</si>
  <si>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</si>
  <si>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</si>
  <si>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</si>
  <si>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</si>
  <si>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</si>
  <si>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</si>
  <si>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</si>
  <si>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</si>
  <si>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</si>
  <si>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</si>
  <si>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</si>
  <si>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</si>
  <si>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</si>
  <si>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</si>
  <si>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</si>
  <si>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</si>
  <si>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</si>
  <si>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</si>
  <si>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</si>
  <si>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</si>
  <si>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</si>
  <si>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</si>
  <si>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</si>
  <si>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</si>
  <si>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</si>
  <si>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</si>
  <si>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</si>
  <si>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</si>
  <si>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</si>
  <si>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</si>
  <si>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</si>
  <si>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</si>
  <si>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</si>
  <si>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</si>
  <si>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</si>
  <si>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</si>
  <si>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</si>
  <si>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</si>
  <si>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</si>
  <si>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</si>
  <si>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</si>
  <si>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</si>
  <si>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</si>
  <si>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</si>
  <si>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</si>
  <si>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</si>
  <si>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</si>
  <si>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</si>
  <si>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</si>
  <si>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</si>
  <si>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</si>
  <si>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</si>
  <si>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</si>
  <si>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</si>
  <si>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</si>
  <si>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</si>
  <si>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</si>
  <si>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</si>
  <si>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</si>
  <si>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</si>
  <si>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</si>
  <si>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</si>
  <si>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</si>
  <si>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</si>
  <si>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</si>
  <si>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</si>
  <si>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</si>
  <si>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</si>
  <si>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</si>
  <si>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</si>
  <si>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</si>
  <si>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</si>
  <si>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</si>
  <si>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</si>
  <si>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</si>
  <si>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</si>
  <si>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</si>
  <si>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</si>
  <si>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</si>
  <si>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</si>
  <si>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</si>
  <si>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</si>
  <si>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</si>
  <si>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</si>
  <si>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</si>
  <si>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</si>
  <si>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</si>
  <si>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</si>
  <si>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</si>
  <si>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</si>
  <si>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</si>
  <si>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</si>
  <si>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</si>
  <si>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</si>
  <si>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</si>
  <si>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</si>
  <si>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</si>
  <si>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Auslastung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</si>
  <si>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</si>
  <si>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</si>
  <si>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</si>
  <si>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</si>
  <si>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</si>
  <si>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</si>
  <si>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</si>
  <si>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</si>
  <si>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</si>
  <si>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</si>
  <si>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</si>
  <si>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</si>
  <si>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</si>
  <si>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</si>
  <si>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</si>
  <si>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</si>
  <si>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Kalkulation Tagsatz</t>
  </si>
  <si>
    <t>Gesamterlöse</t>
  </si>
  <si>
    <t>Gesamtkosten</t>
  </si>
  <si>
    <t>Erforderliche Mittel/Tagsatz</t>
  </si>
  <si>
    <t>Plätze</t>
  </si>
  <si>
    <t>davon Plätze FSW</t>
  </si>
  <si>
    <t>davon Plätze Bundesländer</t>
  </si>
  <si>
    <t>andere</t>
  </si>
  <si>
    <t>Anzahl Betriebstage/Pauschalen/Jahr</t>
  </si>
  <si>
    <t xml:space="preserve">Maximalauslastung </t>
  </si>
  <si>
    <t>Tage/Jahr</t>
  </si>
  <si>
    <t>abzgl. Minderauslastung in %</t>
  </si>
  <si>
    <t>Geplante Auslastung</t>
  </si>
  <si>
    <t>FSW</t>
  </si>
  <si>
    <t>Bundesländer</t>
  </si>
  <si>
    <t>Gesamt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</si>
  <si>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</si>
  <si>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</si>
  <si>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</si>
  <si>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</si>
  <si>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</si>
  <si>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</si>
  <si>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</si>
  <si>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</si>
  <si>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</si>
  <si>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</si>
  <si>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</si>
  <si>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</si>
  <si>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</si>
  <si>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</si>
  <si>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</si>
  <si>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</si>
  <si>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</si>
  <si>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</si>
  <si>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</si>
  <si>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</si>
  <si>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</si>
  <si>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</si>
  <si>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</si>
  <si>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</si>
  <si>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</si>
  <si>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</si>
  <si>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</si>
  <si>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</si>
  <si>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</si>
  <si>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</si>
  <si>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</si>
  <si>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</si>
  <si>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</si>
  <si>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</si>
  <si>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</si>
  <si>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</si>
  <si>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</si>
  <si>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</si>
  <si>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</si>
  <si>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</si>
  <si>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</si>
  <si>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</si>
  <si>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</si>
  <si>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</si>
  <si>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</si>
  <si>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</si>
  <si>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Therapieinstitut Keil GmbH</t>
  </si>
  <si>
    <t>Verein Karl Schubert Schule für Seelenpflege-bedürftige Kinder und Jugendliche in Wien</t>
  </si>
  <si>
    <t>Schule</t>
  </si>
  <si>
    <t>Anzahl Plätze gesamt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</si>
  <si>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</si>
  <si>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</si>
  <si>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</si>
  <si>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</si>
  <si>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</si>
  <si>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</si>
  <si>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</si>
  <si>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</si>
  <si>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</si>
  <si>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</si>
  <si>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</si>
  <si>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</si>
  <si>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</si>
  <si>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</si>
  <si>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</si>
  <si>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</si>
  <si>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</si>
  <si>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</si>
  <si>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</si>
  <si>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</si>
  <si>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</si>
  <si>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</si>
  <si>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</si>
  <si>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</si>
  <si>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</si>
  <si>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</si>
  <si>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</si>
  <si>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</si>
  <si>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</si>
  <si>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</si>
  <si>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</si>
  <si>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</si>
  <si>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</si>
  <si>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</si>
  <si>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</si>
  <si>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</si>
  <si>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</si>
  <si>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</si>
  <si>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</si>
  <si>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</si>
  <si>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</si>
  <si>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</si>
  <si>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TKM_BINT_Schule_SF_V2.3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</si>
</sst>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medium">
        <color indexed="64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/>
      <bottom style="dotted">
        <color indexed="64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medium">
        <color indexed="64"/>
      </left>
      <right style="medium">
        <color rgb="FF640000"/>
      </right>
      <top style="medium">
        <color rgb="FF640000"/>
      </top>
      <bottom style="medium">
        <color rgb="FF640000"/>
      </bottom>
      <diagonal/>
    </border>
  </borders>
  <cellStyleXfs count="134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1" borderId="2" applyNumberFormat="0" applyAlignment="0" applyProtection="0"/>
    <xf numFmtId="4" fontId="12" fillId="12" borderId="0">
      <protection locked="0"/>
    </xf>
    <xf numFmtId="39" fontId="12" fillId="13" borderId="3" applyNumberFormat="0" applyFont="0" applyFill="0" applyBorder="0" applyAlignment="0" applyProtection="0"/>
    <xf numFmtId="0" fontId="34" fillId="14" borderId="4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4" borderId="2" applyNumberFormat="0" applyAlignment="0" applyProtection="0"/>
    <xf numFmtId="39" fontId="12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23" fillId="3" borderId="0" applyNumberFormat="0" applyBorder="0" applyAlignment="0" applyProtection="0"/>
    <xf numFmtId="4" fontId="35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39" fontId="11" fillId="0" borderId="6"/>
    <xf numFmtId="4" fontId="11" fillId="12" borderId="7"/>
    <xf numFmtId="0" fontId="24" fillId="16" borderId="0" applyNumberFormat="0" applyBorder="0" applyAlignment="0" applyProtection="0"/>
    <xf numFmtId="0" fontId="12" fillId="0" borderId="0"/>
    <xf numFmtId="0" fontId="12" fillId="17" borderId="8" applyNumberFormat="0" applyFont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4" fillId="14" borderId="9" applyNumberFormat="0" applyFont="0" applyFill="0" applyBorder="0" applyAlignment="0" applyProtection="0"/>
    <xf numFmtId="0" fontId="25" fillId="2" borderId="0" applyNumberFormat="0" applyBorder="0" applyAlignment="0" applyProtection="0"/>
    <xf numFmtId="0" fontId="33" fillId="0" borderId="0"/>
    <xf numFmtId="0" fontId="12" fillId="0" borderId="0"/>
    <xf numFmtId="0" fontId="41" fillId="0" borderId="0"/>
    <xf numFmtId="39" fontId="36" fillId="18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39" fontId="37" fillId="18" borderId="13" applyNumberFormat="0" applyFont="0" applyFill="0" applyBorder="0" applyAlignment="0" applyProtection="0"/>
    <xf numFmtId="0" fontId="30" fillId="0" borderId="14" applyNumberFormat="0" applyFill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" fillId="0" borderId="0"/>
    <xf numFmtId="0" fontId="6" fillId="0" borderId="0"/>
    <xf numFmtId="0" fontId="46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3" fillId="0" borderId="0"/>
    <xf numFmtId="43" fontId="63" fillId="0" borderId="0" applyFont="0" applyFill="0" applyBorder="0" applyAlignment="0" applyProtection="0"/>
    <xf numFmtId="0" fontId="8" fillId="0" borderId="0"/>
    <xf numFmtId="0" fontId="8" fillId="0" borderId="0"/>
  </cellStyleXfs>
  <cellXfs count="465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3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4" fontId="12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4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10" fontId="11" fillId="20" borderId="18" xfId="33" applyNumberFormat="1" applyFont="1" applyFill="1" applyBorder="1" applyAlignment="1" applyProtection="1">
      <alignment horizontal="center" vertical="top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48" fillId="0" borderId="0" xfId="0" applyFont="1" applyProtection="1"/>
    <xf numFmtId="0" fontId="48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2" fontId="12" fillId="22" borderId="49" xfId="0" applyNumberFormat="1" applyFont="1" applyFill="1" applyBorder="1" applyAlignment="1" applyProtection="1">
      <alignment horizontal="right" vertical="top" wrapText="1"/>
      <protection locked="0"/>
    </xf>
    <xf numFmtId="10" fontId="12" fillId="22" borderId="46" xfId="0" applyNumberFormat="1" applyFont="1" applyFill="1" applyBorder="1" applyAlignment="1" applyProtection="1">
      <alignment horizontal="right" vertical="top" wrapText="1"/>
      <protection locked="0"/>
    </xf>
    <xf numFmtId="0" fontId="8" fillId="0" borderId="46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0" fillId="0" borderId="0" xfId="0" applyNumberFormat="1" applyFont="1" applyFill="1" applyBorder="1" applyAlignment="1" applyProtection="1">
      <alignment horizontal="left" wrapText="1"/>
    </xf>
    <xf numFmtId="3" fontId="43" fillId="0" borderId="0" xfId="23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5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/>
    <xf numFmtId="0" fontId="9" fillId="0" borderId="0" xfId="0" applyFont="1"/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8" fillId="0" borderId="0" xfId="0" applyFont="1" applyFill="1"/>
    <xf numFmtId="0" fontId="8" fillId="0" borderId="0" xfId="0" applyFont="1" applyFill="1" applyProtection="1"/>
    <xf numFmtId="0" fontId="0" fillId="0" borderId="0" xfId="0" applyFill="1"/>
    <xf numFmtId="0" fontId="1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69" fontId="11" fillId="0" borderId="0" xfId="23" applyNumberFormat="1" applyFont="1" applyFill="1" applyBorder="1" applyProtection="1"/>
    <xf numFmtId="169" fontId="11" fillId="0" borderId="0" xfId="23" quotePrefix="1" applyNumberFormat="1" applyFont="1" applyFill="1" applyBorder="1" applyAlignment="1" applyProtection="1">
      <alignment horizontal="right"/>
    </xf>
    <xf numFmtId="0" fontId="54" fillId="0" borderId="0" xfId="0" applyFont="1" applyProtection="1"/>
    <xf numFmtId="0" fontId="54" fillId="0" borderId="0" xfId="0" applyFont="1" applyFill="1" applyProtection="1"/>
    <xf numFmtId="0" fontId="54" fillId="0" borderId="0" xfId="0" applyFont="1" applyFill="1" applyAlignment="1" applyProtection="1">
      <alignment wrapText="1"/>
    </xf>
    <xf numFmtId="0" fontId="54" fillId="0" borderId="0" xfId="0" applyFont="1" applyFill="1" applyBorder="1" applyAlignment="1" applyProtection="1">
      <alignment horizontal="left"/>
    </xf>
    <xf numFmtId="0" fontId="55" fillId="0" borderId="0" xfId="128" applyFont="1" applyFill="1"/>
    <xf numFmtId="0" fontId="55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56" fillId="32" borderId="0" xfId="128" applyFont="1" applyFill="1"/>
    <xf numFmtId="0" fontId="55" fillId="33" borderId="0" xfId="128" applyFont="1" applyFill="1" applyAlignment="1">
      <alignment horizontal="left"/>
    </xf>
    <xf numFmtId="0" fontId="57" fillId="32" borderId="0" xfId="128" applyFont="1" applyFill="1"/>
    <xf numFmtId="0" fontId="58" fillId="21" borderId="0" xfId="128" applyFont="1" applyFill="1"/>
    <xf numFmtId="0" fontId="3" fillId="34" borderId="0" xfId="128" applyFont="1" applyFill="1"/>
    <xf numFmtId="0" fontId="52" fillId="34" borderId="0" xfId="0" applyFont="1" applyFill="1"/>
    <xf numFmtId="0" fontId="0" fillId="34" borderId="0" xfId="0" applyFill="1"/>
    <xf numFmtId="0" fontId="55" fillId="33" borderId="0" xfId="128" applyFont="1" applyFill="1"/>
    <xf numFmtId="0" fontId="59" fillId="35" borderId="0" xfId="128" applyFont="1" applyFill="1" applyAlignment="1">
      <alignment horizontal="left"/>
    </xf>
    <xf numFmtId="0" fontId="60" fillId="32" borderId="0" xfId="128" applyFont="1" applyFill="1"/>
    <xf numFmtId="0" fontId="62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3" fillId="38" borderId="0" xfId="128" applyFill="1"/>
    <xf numFmtId="0" fontId="61" fillId="38" borderId="0" xfId="0" applyFont="1" applyFill="1"/>
    <xf numFmtId="0" fontId="0" fillId="38" borderId="0" xfId="0" applyFill="1"/>
    <xf numFmtId="3" fontId="8" fillId="0" borderId="0" xfId="23" applyNumberFormat="1" applyFont="1" applyFill="1" applyBorder="1" applyAlignment="1" applyProtection="1">
      <alignment horizontal="left" vertical="top" wrapText="1"/>
    </xf>
    <xf numFmtId="10" fontId="11" fillId="20" borderId="18" xfId="33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vertical="center"/>
    </xf>
    <xf numFmtId="165" fontId="8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3" fillId="0" borderId="0" xfId="0" applyNumberFormat="1" applyFont="1" applyFill="1" applyBorder="1" applyProtection="1"/>
    <xf numFmtId="0" fontId="13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29" applyFont="1" applyFill="1" applyAlignment="1">
      <alignment horizontal="left"/>
    </xf>
    <xf numFmtId="0" fontId="2" fillId="0" borderId="0" xfId="129" applyFont="1" applyFill="1" applyAlignment="1">
      <alignment horizontal="right"/>
    </xf>
    <xf numFmtId="0" fontId="8" fillId="0" borderId="0" xfId="0" applyFont="1" applyFill="1" applyAlignment="1"/>
    <xf numFmtId="0" fontId="61" fillId="36" borderId="0" xfId="0" applyFont="1" applyFill="1"/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top"/>
    </xf>
    <xf numFmtId="0" fontId="9" fillId="0" borderId="0" xfId="0" applyFont="1" applyFill="1"/>
    <xf numFmtId="0" fontId="39" fillId="0" borderId="0" xfId="0" applyFont="1" applyFill="1"/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16" fillId="0" borderId="0" xfId="0" applyFont="1" applyFill="1"/>
    <xf numFmtId="0" fontId="47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9" fontId="8" fillId="0" borderId="0" xfId="110" applyFont="1" applyFill="1" applyProtection="1"/>
    <xf numFmtId="0" fontId="8" fillId="0" borderId="0" xfId="0" applyFont="1" applyFill="1" applyBorder="1" applyAlignment="1" applyProtection="1">
      <alignment vertical="top" wrapText="1"/>
    </xf>
    <xf numFmtId="0" fontId="14" fillId="0" borderId="0" xfId="0" applyFont="1" applyFill="1"/>
    <xf numFmtId="0" fontId="4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56" xfId="0" applyFont="1" applyFill="1" applyBorder="1" applyAlignment="1" applyProtection="1">
      <alignment horizontal="left" vertical="center"/>
    </xf>
    <xf numFmtId="0" fontId="8" fillId="0" borderId="57" xfId="0" applyFont="1" applyFill="1" applyBorder="1" applyAlignment="1" applyProtection="1">
      <alignment horizontal="left" vertical="center"/>
    </xf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49" fontId="0" fillId="0" borderId="33" xfId="0" applyNumberFormat="1" applyFill="1" applyBorder="1"/>
    <xf numFmtId="49" fontId="0" fillId="0" borderId="27" xfId="0" applyNumberFormat="1" applyFill="1" applyBorder="1"/>
    <xf numFmtId="0" fontId="11" fillId="20" borderId="38" xfId="0" applyFont="1" applyFill="1" applyBorder="1"/>
    <xf numFmtId="3" fontId="8" fillId="0" borderId="32" xfId="0" quotePrefix="1" applyNumberFormat="1" applyFont="1" applyFill="1" applyBorder="1" applyAlignment="1">
      <alignment horizontal="right"/>
    </xf>
    <xf numFmtId="3" fontId="8" fillId="0" borderId="20" xfId="0" quotePrefix="1" applyNumberFormat="1" applyFont="1" applyFill="1" applyBorder="1" applyAlignment="1">
      <alignment horizontal="right"/>
    </xf>
    <xf numFmtId="3" fontId="11" fillId="20" borderId="45" xfId="0" quotePrefix="1" applyNumberFormat="1" applyFont="1" applyFill="1" applyBorder="1" applyAlignment="1">
      <alignment horizontal="right"/>
    </xf>
    <xf numFmtId="0" fontId="15" fillId="20" borderId="22" xfId="0" applyFont="1" applyFill="1" applyBorder="1" applyAlignment="1">
      <alignment horizontal="left"/>
    </xf>
    <xf numFmtId="0" fontId="15" fillId="20" borderId="18" xfId="0" applyFont="1" applyFill="1" applyBorder="1" applyAlignment="1">
      <alignment horizontal="left"/>
    </xf>
    <xf numFmtId="49" fontId="0" fillId="0" borderId="29" xfId="0" applyNumberFormat="1" applyFill="1" applyBorder="1"/>
    <xf numFmtId="3" fontId="8" fillId="0" borderId="21" xfId="0" quotePrefix="1" applyNumberFormat="1" applyFont="1" applyFill="1" applyBorder="1" applyAlignment="1">
      <alignment horizontal="right"/>
    </xf>
    <xf numFmtId="2" fontId="0" fillId="0" borderId="32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0" fontId="8" fillId="0" borderId="33" xfId="0" applyFont="1" applyFill="1" applyBorder="1"/>
    <xf numFmtId="0" fontId="8" fillId="0" borderId="38" xfId="0" applyFont="1" applyFill="1" applyBorder="1"/>
    <xf numFmtId="168" fontId="8" fillId="22" borderId="32" xfId="0" quotePrefix="1" applyNumberFormat="1" applyFont="1" applyFill="1" applyBorder="1" applyAlignment="1" applyProtection="1">
      <alignment horizontal="right"/>
      <protection locked="0"/>
    </xf>
    <xf numFmtId="168" fontId="8" fillId="22" borderId="45" xfId="0" quotePrefix="1" applyNumberFormat="1" applyFont="1" applyFill="1" applyBorder="1" applyAlignment="1" applyProtection="1">
      <alignment horizontal="right"/>
      <protection locked="0"/>
    </xf>
    <xf numFmtId="0" fontId="0" fillId="0" borderId="41" xfId="0" applyFill="1" applyBorder="1"/>
    <xf numFmtId="10" fontId="11" fillId="20" borderId="38" xfId="33" applyNumberFormat="1" applyFont="1" applyFill="1" applyBorder="1" applyProtection="1"/>
    <xf numFmtId="10" fontId="8" fillId="22" borderId="32" xfId="33" quotePrefix="1" applyNumberFormat="1" applyFont="1" applyFill="1" applyBorder="1" applyAlignment="1" applyProtection="1">
      <alignment horizontal="right"/>
      <protection locked="0"/>
    </xf>
    <xf numFmtId="10" fontId="11" fillId="20" borderId="45" xfId="33" quotePrefix="1" applyNumberFormat="1" applyFont="1" applyFill="1" applyBorder="1" applyAlignment="1" applyProtection="1">
      <alignment horizontal="right"/>
    </xf>
    <xf numFmtId="169" fontId="11" fillId="20" borderId="38" xfId="23" applyNumberFormat="1" applyFont="1" applyFill="1" applyBorder="1" applyProtection="1"/>
    <xf numFmtId="169" fontId="11" fillId="20" borderId="45" xfId="23" quotePrefix="1" applyNumberFormat="1" applyFont="1" applyFill="1" applyBorder="1" applyAlignment="1" applyProtection="1">
      <alignment horizontal="right"/>
    </xf>
    <xf numFmtId="0" fontId="0" fillId="0" borderId="38" xfId="0" applyFill="1" applyBorder="1"/>
    <xf numFmtId="43" fontId="8" fillId="22" borderId="45" xfId="23" quotePrefix="1" applyFont="1" applyFill="1" applyBorder="1" applyAlignment="1" applyProtection="1">
      <alignment horizontal="right"/>
      <protection locked="0"/>
    </xf>
    <xf numFmtId="49" fontId="11" fillId="0" borderId="33" xfId="54" applyNumberFormat="1" applyFont="1" applyFill="1" applyBorder="1"/>
    <xf numFmtId="49" fontId="11" fillId="0" borderId="27" xfId="54" applyNumberFormat="1" applyFont="1" applyFill="1" applyBorder="1"/>
    <xf numFmtId="49" fontId="11" fillId="0" borderId="29" xfId="54" applyNumberFormat="1" applyFont="1" applyFill="1" applyBorder="1"/>
    <xf numFmtId="3" fontId="8" fillId="0" borderId="32" xfId="54" quotePrefix="1" applyNumberFormat="1" applyFill="1" applyBorder="1" applyAlignment="1">
      <alignment horizontal="right"/>
    </xf>
    <xf numFmtId="3" fontId="8" fillId="0" borderId="21" xfId="54" quotePrefix="1" applyNumberFormat="1" applyFill="1" applyBorder="1" applyAlignment="1">
      <alignment horizontal="right"/>
    </xf>
    <xf numFmtId="0" fontId="8" fillId="0" borderId="38" xfId="54" applyFill="1" applyBorder="1" applyAlignment="1">
      <alignment horizontal="left" vertical="top"/>
    </xf>
    <xf numFmtId="10" fontId="8" fillId="22" borderId="45" xfId="33" quotePrefix="1" applyNumberFormat="1" applyFont="1" applyFill="1" applyBorder="1" applyAlignment="1" applyProtection="1">
      <alignment horizontal="right"/>
      <protection locked="0"/>
    </xf>
    <xf numFmtId="0" fontId="8" fillId="0" borderId="29" xfId="0" applyFont="1" applyFill="1" applyBorder="1"/>
    <xf numFmtId="0" fontId="15" fillId="20" borderId="22" xfId="54" applyFont="1" applyFill="1" applyBorder="1"/>
    <xf numFmtId="0" fontId="15" fillId="20" borderId="18" xfId="54" applyFont="1" applyFill="1" applyBorder="1" applyAlignment="1">
      <alignment horizontal="right"/>
    </xf>
    <xf numFmtId="49" fontId="0" fillId="0" borderId="33" xfId="0" applyNumberFormat="1" applyFill="1" applyBorder="1" applyAlignment="1">
      <alignment horizontal="left" vertical="top"/>
    </xf>
    <xf numFmtId="0" fontId="1" fillId="0" borderId="0" xfId="129" applyFont="1" applyFill="1"/>
    <xf numFmtId="0" fontId="1" fillId="0" borderId="0" xfId="128" applyFont="1" applyFill="1"/>
    <xf numFmtId="0" fontId="64" fillId="0" borderId="0" xfId="0" applyFont="1" applyFill="1" applyProtection="1"/>
    <xf numFmtId="0" fontId="54" fillId="0" borderId="0" xfId="0" applyFont="1" applyFill="1" applyBorder="1" applyProtection="1"/>
    <xf numFmtId="0" fontId="54" fillId="0" borderId="0" xfId="0" applyNumberFormat="1" applyFont="1" applyFill="1" applyProtection="1"/>
    <xf numFmtId="0" fontId="54" fillId="0" borderId="0" xfId="0" applyNumberFormat="1" applyFont="1" applyFill="1" applyBorder="1" applyProtection="1"/>
    <xf numFmtId="0" fontId="53" fillId="20" borderId="18" xfId="0" applyNumberFormat="1" applyFont="1" applyFill="1" applyBorder="1" applyAlignment="1" applyProtection="1">
      <alignment horizontal="center" vertical="center"/>
    </xf>
    <xf numFmtId="0" fontId="53" fillId="0" borderId="0" xfId="0" applyNumberFormat="1" applyFont="1" applyFill="1" applyBorder="1" applyAlignment="1" applyProtection="1">
      <alignment horizontal="center" vertical="center"/>
    </xf>
    <xf numFmtId="0" fontId="53" fillId="20" borderId="18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center" vertical="center" wrapText="1"/>
    </xf>
    <xf numFmtId="0" fontId="64" fillId="0" borderId="0" xfId="0" applyNumberFormat="1" applyFont="1" applyFill="1" applyProtection="1"/>
    <xf numFmtId="0" fontId="53" fillId="0" borderId="18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horizontal="center" wrapText="1"/>
    </xf>
    <xf numFmtId="0" fontId="53" fillId="0" borderId="45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>
      <alignment horizont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Alignment="1">
      <alignment horizontal="center" vertical="center" wrapText="1"/>
    </xf>
    <xf numFmtId="0" fontId="11" fillId="0" borderId="0" xfId="54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9" fillId="2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3" fillId="0" borderId="0" xfId="0" applyFont="1" applyFill="1" applyAlignment="1" applyProtection="1">
      <alignment horizontal="left" vertical="center"/>
    </xf>
    <xf numFmtId="0" fontId="53" fillId="0" borderId="0" xfId="0" applyFont="1" applyFill="1" applyAlignment="1">
      <alignment horizontal="left" vertical="center"/>
    </xf>
    <xf numFmtId="0" fontId="11" fillId="20" borderId="56" xfId="0" applyFont="1" applyFill="1" applyBorder="1" applyAlignment="1" applyProtection="1">
      <alignment horizontal="left" vertical="center"/>
    </xf>
    <xf numFmtId="0" fontId="9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3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4" fillId="0" borderId="0" xfId="0" applyNumberFormat="1" applyFont="1" applyFill="1" applyBorder="1" applyAlignment="1" applyProtection="1">
      <alignment horizontal="left" vertical="center"/>
    </xf>
    <xf numFmtId="0" fontId="8" fillId="0" borderId="19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8" fillId="0" borderId="35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wrapText="1"/>
    </xf>
    <xf numFmtId="3" fontId="8" fillId="20" borderId="18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 applyProtection="1">
      <alignment vertical="center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top"/>
    </xf>
    <xf numFmtId="3" fontId="8" fillId="0" borderId="37" xfId="23" applyNumberFormat="1" applyFont="1" applyFill="1" applyBorder="1" applyAlignment="1" applyProtection="1">
      <alignment horizontal="right" vertical="center" wrapText="1" indent="1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vertical="top" wrapText="1"/>
    </xf>
    <xf numFmtId="169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10" fontId="8" fillId="0" borderId="19" xfId="33" applyNumberFormat="1" applyFont="1" applyFill="1" applyBorder="1" applyAlignment="1" applyProtection="1">
      <alignment horizontal="center" vertical="top" wrapText="1"/>
    </xf>
    <xf numFmtId="169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169" fontId="8" fillId="0" borderId="21" xfId="23" applyNumberFormat="1" applyFont="1" applyFill="1" applyBorder="1" applyAlignment="1" applyProtection="1">
      <alignment horizontal="center" vertical="top" wrapText="1"/>
    </xf>
    <xf numFmtId="10" fontId="8" fillId="0" borderId="21" xfId="3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0" fontId="8" fillId="0" borderId="32" xfId="33" applyNumberFormat="1" applyFont="1" applyFill="1" applyBorder="1" applyAlignment="1" applyProtection="1">
      <alignment horizontal="center" vertical="top" wrapText="1"/>
    </xf>
    <xf numFmtId="10" fontId="8" fillId="0" borderId="34" xfId="33" applyNumberFormat="1" applyFont="1" applyFill="1" applyBorder="1" applyAlignment="1" applyProtection="1">
      <alignment horizontal="center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0" borderId="23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0" fontId="8" fillId="0" borderId="45" xfId="33" applyNumberFormat="1" applyFont="1" applyFill="1" applyBorder="1" applyAlignment="1" applyProtection="1">
      <alignment horizontal="center" vertical="top" wrapText="1"/>
    </xf>
    <xf numFmtId="0" fontId="66" fillId="0" borderId="0" xfId="0" applyFont="1" applyFill="1" applyProtection="1"/>
    <xf numFmtId="165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165" fontId="11" fillId="0" borderId="0" xfId="0" applyNumberFormat="1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wrapText="1"/>
    </xf>
    <xf numFmtId="3" fontId="8" fillId="0" borderId="0" xfId="0" applyNumberFormat="1" applyFont="1" applyFill="1" applyAlignment="1" applyProtection="1">
      <alignment horizontal="right" vertical="center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  <protection locked="0"/>
    </xf>
    <xf numFmtId="4" fontId="8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  <protection locked="0"/>
    </xf>
    <xf numFmtId="3" fontId="8" fillId="0" borderId="46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center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18" xfId="0" applyNumberFormat="1" applyFont="1" applyFill="1" applyBorder="1" applyAlignment="1" applyProtection="1">
      <alignment horizontal="left" vertical="top" wrapText="1"/>
      <protection locked="0"/>
    </xf>
    <xf numFmtId="4" fontId="11" fillId="0" borderId="0" xfId="23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Alignment="1" applyProtection="1">
      <alignment horizontal="right"/>
    </xf>
    <xf numFmtId="4" fontId="8" fillId="22" borderId="57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57" xfId="23" applyNumberFormat="1" applyFont="1" applyFill="1" applyBorder="1" applyAlignment="1" applyProtection="1">
      <alignment horizontal="right" vertical="center" wrapText="1" indent="1"/>
    </xf>
    <xf numFmtId="3" fontId="8" fillId="22" borderId="57" xfId="0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58" xfId="0" applyNumberFormat="1" applyFont="1" applyFill="1" applyBorder="1" applyAlignment="1" applyProtection="1">
      <alignment horizontal="left" vertical="top" wrapText="1"/>
      <protection locked="0"/>
    </xf>
    <xf numFmtId="4" fontId="8" fillId="0" borderId="32" xfId="23" applyNumberFormat="1" applyFont="1" applyFill="1" applyBorder="1" applyAlignment="1" applyProtection="1">
      <alignment horizontal="right" vertical="center" wrapText="1" indent="1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wrapText="1"/>
    </xf>
    <xf numFmtId="3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4" fontId="8" fillId="22" borderId="66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3" fontId="8" fillId="22" borderId="20" xfId="23" applyNumberFormat="1" applyFont="1" applyFill="1" applyBorder="1" applyAlignment="1" applyProtection="1">
      <alignment horizontal="right" vertical="center" wrapText="1" inden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165" fontId="8" fillId="22" borderId="46" xfId="0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45" xfId="23" applyNumberFormat="1" applyFont="1" applyFill="1" applyBorder="1" applyAlignment="1" applyProtection="1">
      <alignment horizontal="right" vertical="center" wrapText="1" inden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</xf>
    <xf numFmtId="165" fontId="8" fillId="22" borderId="50" xfId="0" applyNumberFormat="1" applyFont="1" applyFill="1" applyBorder="1" applyAlignment="1" applyProtection="1">
      <alignment horizontal="left" vertical="top" wrapTex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4" fontId="8" fillId="22" borderId="46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3" fontId="8" fillId="22" borderId="47" xfId="51" applyNumberFormat="1" applyFont="1" applyFill="1" applyBorder="1" applyAlignment="1" applyProtection="1">
      <alignment horizontal="right" vertical="center" wrapText="1" inden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3" fontId="8" fillId="22" borderId="34" xfId="0" applyNumberFormat="1" applyFont="1" applyFill="1" applyBorder="1" applyAlignment="1" applyProtection="1">
      <alignment horizontal="right" vertical="center" wrapText="1" indent="1"/>
    </xf>
    <xf numFmtId="3" fontId="8" fillId="22" borderId="32" xfId="0" applyNumberFormat="1" applyFont="1" applyFill="1" applyBorder="1" applyAlignment="1" applyProtection="1">
      <alignment horizontal="right" vertical="center" wrapText="1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165" fontId="8" fillId="22" borderId="45" xfId="0" applyNumberFormat="1" applyFont="1" applyFill="1" applyBorder="1" applyAlignment="1" applyProtection="1">
      <alignment horizontal="left" vertical="top" wrapText="1"/>
    </xf>
    <xf numFmtId="4" fontId="8" fillId="22" borderId="32" xfId="23" applyNumberFormat="1" applyFont="1" applyFill="1" applyBorder="1" applyAlignment="1" applyProtection="1">
      <alignment horizontal="right" vertical="center" wrapText="1" inden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center" wrapText="1"/>
    </xf>
    <xf numFmtId="0" fontId="10" fillId="0" borderId="0" xfId="0" applyNumberFormat="1" applyFont="1" applyFill="1" applyProtection="1"/>
    <xf numFmtId="0" fontId="67" fillId="20" borderId="18" xfId="0" applyNumberFormat="1" applyFont="1" applyFill="1" applyBorder="1" applyAlignment="1" applyProtection="1">
      <alignment horizontal="left" vertical="center"/>
    </xf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67" fillId="20" borderId="18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left" vertical="center"/>
    </xf>
    <xf numFmtId="0" fontId="67" fillId="0" borderId="18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center" wrapText="1"/>
    </xf>
    <xf numFmtId="0" fontId="67" fillId="20" borderId="45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Protection="1"/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Protection="1"/>
    <xf numFmtId="0" fontId="67" fillId="20" borderId="18" xfId="0" applyNumberFormat="1" applyFont="1" applyFill="1" applyBorder="1" applyAlignment="1" applyProtection="1">
      <alignment horizontal="center" vertical="center"/>
    </xf>
    <xf numFmtId="0" fontId="67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  <xf numFmtId="165" fontId="66" fillId="0" borderId="0" xfId="0" applyNumberFormat="1" applyFont="1" applyFill="1" applyBorder="1" applyAlignment="1" applyProtection="1">
      <alignment horizontal="left" vertical="top" wrapText="1"/>
    </xf>
    <xf numFmtId="165" fontId="66" fillId="0" borderId="51" xfId="0" applyNumberFormat="1" applyFont="1" applyFill="1" applyBorder="1" applyAlignment="1" applyProtection="1">
      <alignment horizontal="left" vertical="top" wrapText="1"/>
    </xf>
    <xf numFmtId="0" fontId="66" fillId="0" borderId="0" xfId="0" applyFont="1" applyFill="1" applyAlignment="1" applyProtection="1">
      <alignment horizontal="left" vertical="top" wrapText="1"/>
    </xf>
    <xf numFmtId="4" fontId="66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3" fontId="11" fillId="20" borderId="18" xfId="0" applyNumberFormat="1" applyFont="1" applyFill="1" applyBorder="1" applyAlignment="1" applyProtection="1">
      <alignment horizontal="right" vertical="center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8" fillId="22" borderId="65" xfId="54" applyNumberFormat="1" applyFill="1" applyBorder="1" applyAlignment="1" applyProtection="1">
      <alignment horizontal="left" vertical="top" wrapText="1"/>
      <protection locked="0"/>
    </xf>
    <xf numFmtId="0" fontId="8" fillId="22" borderId="62" xfId="54" applyNumberFormat="1" applyFill="1" applyBorder="1" applyAlignment="1" applyProtection="1">
      <alignment horizontal="left" vertical="top" wrapText="1"/>
      <protection locked="0"/>
    </xf>
    <xf numFmtId="0" fontId="8" fillId="22" borderId="63" xfId="54" applyNumberFormat="1" applyFill="1" applyBorder="1" applyAlignment="1" applyProtection="1">
      <alignment horizontal="left" vertical="top" wrapText="1"/>
      <protection locked="0"/>
    </xf>
    <xf numFmtId="0" fontId="15" fillId="22" borderId="36" xfId="54" applyFont="1" applyFill="1" applyBorder="1" applyAlignment="1" applyProtection="1">
      <alignment horizontal="left" vertical="center" wrapText="1"/>
      <protection locked="0"/>
    </xf>
    <xf numFmtId="0" fontId="15" fillId="22" borderId="59" xfId="54" applyFont="1" applyFill="1" applyBorder="1" applyAlignment="1" applyProtection="1">
      <alignment horizontal="left" vertical="center" wrapText="1"/>
      <protection locked="0"/>
    </xf>
    <xf numFmtId="0" fontId="15" fillId="22" borderId="60" xfId="54" applyFont="1" applyFill="1" applyBorder="1" applyAlignment="1" applyProtection="1">
      <alignment horizontal="left" vertical="center" wrapText="1"/>
      <protection locked="0"/>
    </xf>
    <xf numFmtId="0" fontId="8" fillId="22" borderId="27" xfId="54" applyFill="1" applyBorder="1" applyAlignment="1" applyProtection="1">
      <alignment horizontal="left" vertical="center" wrapText="1"/>
      <protection locked="0"/>
    </xf>
    <xf numFmtId="0" fontId="8" fillId="22" borderId="16" xfId="54" applyFill="1" applyBorder="1" applyAlignment="1" applyProtection="1">
      <alignment horizontal="left" vertical="center" wrapText="1"/>
      <protection locked="0"/>
    </xf>
    <xf numFmtId="0" fontId="8" fillId="22" borderId="28" xfId="54" applyFill="1" applyBorder="1" applyAlignment="1" applyProtection="1">
      <alignment horizontal="left" vertical="center" wrapText="1"/>
      <protection locked="0"/>
    </xf>
    <xf numFmtId="0" fontId="8" fillId="22" borderId="40" xfId="0" applyFont="1" applyFill="1" applyBorder="1" applyAlignment="1" applyProtection="1">
      <alignment horizontal="left" vertical="center" wrapText="1"/>
      <protection locked="0"/>
    </xf>
    <xf numFmtId="0" fontId="0" fillId="22" borderId="52" xfId="0" applyFill="1" applyBorder="1" applyAlignment="1" applyProtection="1">
      <alignment horizontal="left" vertical="center" wrapText="1"/>
      <protection locked="0"/>
    </xf>
    <xf numFmtId="0" fontId="0" fillId="22" borderId="44" xfId="0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 wrapText="1"/>
    </xf>
    <xf numFmtId="0" fontId="8" fillId="0" borderId="40" xfId="0" applyFont="1" applyFill="1" applyBorder="1" applyAlignment="1" applyProtection="1">
      <alignment horizontal="left" vertical="center" wrapText="1"/>
    </xf>
    <xf numFmtId="0" fontId="0" fillId="0" borderId="52" xfId="0" applyFill="1" applyBorder="1" applyAlignment="1" applyProtection="1">
      <alignment horizontal="left" vertical="center" wrapText="1"/>
    </xf>
    <xf numFmtId="0" fontId="0" fillId="0" borderId="44" xfId="0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28" xfId="0" applyFill="1" applyBorder="1" applyAlignment="1" applyProtection="1">
      <alignment horizontal="left" vertical="center" wrapText="1"/>
    </xf>
    <xf numFmtId="14" fontId="8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5" fillId="20" borderId="22" xfId="54" applyFont="1" applyFill="1" applyBorder="1" applyAlignment="1">
      <alignment horizontal="center"/>
    </xf>
    <xf numFmtId="0" fontId="15" fillId="20" borderId="43" xfId="54" applyFont="1" applyFill="1" applyBorder="1" applyAlignment="1">
      <alignment horizontal="center"/>
    </xf>
    <xf numFmtId="0" fontId="15" fillId="20" borderId="23" xfId="54" applyFont="1" applyFill="1" applyBorder="1" applyAlignment="1">
      <alignment horizontal="center"/>
    </xf>
    <xf numFmtId="0" fontId="8" fillId="22" borderId="64" xfId="54" applyNumberFormat="1" applyFill="1" applyBorder="1" applyAlignment="1" applyProtection="1">
      <alignment horizontal="left" vertical="top" wrapText="1"/>
      <protection locked="0"/>
    </xf>
    <xf numFmtId="0" fontId="8" fillId="22" borderId="53" xfId="54" applyNumberFormat="1" applyFill="1" applyBorder="1" applyAlignment="1" applyProtection="1">
      <alignment horizontal="left" vertical="top" wrapText="1"/>
      <protection locked="0"/>
    </xf>
    <xf numFmtId="0" fontId="8" fillId="22" borderId="61" xfId="54" applyNumberFormat="1" applyFill="1" applyBorder="1" applyAlignment="1" applyProtection="1">
      <alignment horizontal="left" vertical="top" wrapText="1"/>
      <protection locked="0"/>
    </xf>
    <xf numFmtId="0" fontId="54" fillId="0" borderId="27" xfId="0" applyNumberFormat="1" applyFont="1" applyFill="1" applyBorder="1" applyAlignment="1">
      <alignment horizontal="left" vertical="top"/>
    </xf>
    <xf numFmtId="0" fontId="54" fillId="0" borderId="28" xfId="0" applyNumberFormat="1" applyFont="1" applyFill="1" applyBorder="1" applyAlignment="1">
      <alignment horizontal="left" vertical="top"/>
    </xf>
    <xf numFmtId="0" fontId="54" fillId="0" borderId="16" xfId="0" applyNumberFormat="1" applyFont="1" applyFill="1" applyBorder="1" applyAlignment="1">
      <alignment horizontal="left" vertical="top"/>
    </xf>
    <xf numFmtId="0" fontId="54" fillId="0" borderId="29" xfId="0" applyNumberFormat="1" applyFont="1" applyFill="1" applyBorder="1" applyAlignment="1">
      <alignment horizontal="left" vertical="top"/>
    </xf>
    <xf numFmtId="0" fontId="54" fillId="0" borderId="31" xfId="0" applyNumberFormat="1" applyFont="1" applyFill="1" applyBorder="1" applyAlignment="1">
      <alignment horizontal="left" vertical="top"/>
    </xf>
    <xf numFmtId="0" fontId="54" fillId="0" borderId="55" xfId="0" applyNumberFormat="1" applyFont="1" applyFill="1" applyBorder="1" applyAlignment="1">
      <alignment horizontal="left" vertical="top"/>
    </xf>
    <xf numFmtId="0" fontId="54" fillId="0" borderId="30" xfId="0" applyNumberFormat="1" applyFont="1" applyFill="1" applyBorder="1" applyAlignment="1">
      <alignment horizontal="left" vertical="top"/>
    </xf>
    <xf numFmtId="0" fontId="54" fillId="0" borderId="36" xfId="0" applyNumberFormat="1" applyFont="1" applyFill="1" applyBorder="1" applyAlignment="1">
      <alignment horizontal="left" vertical="top"/>
    </xf>
    <xf numFmtId="0" fontId="54" fillId="0" borderId="60" xfId="0" applyNumberFormat="1" applyFont="1" applyFill="1" applyBorder="1" applyAlignment="1">
      <alignment horizontal="left" vertical="top"/>
    </xf>
    <xf numFmtId="0" fontId="54" fillId="0" borderId="54" xfId="0" applyNumberFormat="1" applyFont="1" applyFill="1" applyBorder="1" applyAlignment="1">
      <alignment horizontal="left" vertical="top"/>
    </xf>
    <xf numFmtId="0" fontId="54" fillId="0" borderId="59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8" xfId="0" applyFill="1" applyBorder="1" applyAlignment="1" applyProtection="1">
      <alignment horizontal="left" vertical="top" wrapText="1"/>
      <protection locked="0"/>
    </xf>
    <xf numFmtId="0" fontId="0" fillId="22" borderId="51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67" fillId="20" borderId="22" xfId="0" applyNumberFormat="1" applyFont="1" applyFill="1" applyBorder="1" applyAlignment="1" applyProtection="1">
      <alignment horizontal="center" vertical="center" wrapText="1"/>
    </xf>
    <xf numFmtId="0" fontId="67" fillId="20" borderId="23" xfId="0" applyNumberFormat="1" applyFont="1" applyFill="1" applyBorder="1" applyAlignment="1" applyProtection="1">
      <alignment horizontal="center" vertical="center" wrapText="1"/>
    </xf>
    <xf numFmtId="0" fontId="53" fillId="20" borderId="22" xfId="0" applyNumberFormat="1" applyFont="1" applyFill="1" applyBorder="1" applyAlignment="1" applyProtection="1">
      <alignment horizontal="center" vertical="center" wrapText="1"/>
    </xf>
    <xf numFmtId="0" fontId="53" fillId="20" borderId="23" xfId="0" applyNumberFormat="1" applyFont="1" applyFill="1" applyBorder="1" applyAlignment="1" applyProtection="1">
      <alignment horizontal="center" vertical="center" wrapText="1"/>
    </xf>
    <xf numFmtId="0" fontId="53" fillId="20" borderId="22" xfId="0" applyNumberFormat="1" applyFont="1" applyFill="1" applyBorder="1" applyAlignment="1">
      <alignment horizontal="center" vertical="center" wrapText="1"/>
    </xf>
    <xf numFmtId="0" fontId="53" fillId="20" borderId="43" xfId="0" applyNumberFormat="1" applyFont="1" applyFill="1" applyBorder="1" applyAlignment="1">
      <alignment horizontal="center" vertical="center" wrapText="1"/>
    </xf>
    <xf numFmtId="0" fontId="53" fillId="20" borderId="23" xfId="0" applyNumberFormat="1" applyFont="1" applyFill="1" applyBorder="1" applyAlignment="1">
      <alignment horizontal="center" vertical="center" wrapText="1"/>
    </xf>
    <xf numFmtId="0" fontId="54" fillId="0" borderId="36" xfId="0" applyNumberFormat="1" applyFont="1" applyFill="1" applyBorder="1" applyAlignment="1" applyProtection="1">
      <alignment horizontal="left" vertical="top"/>
    </xf>
    <xf numFmtId="0" fontId="54" fillId="0" borderId="59" xfId="0" applyNumberFormat="1" applyFont="1" applyFill="1" applyBorder="1" applyAlignment="1" applyProtection="1">
      <alignment horizontal="left" vertical="top"/>
    </xf>
    <xf numFmtId="0" fontId="54" fillId="0" borderId="60" xfId="0" applyNumberFormat="1" applyFont="1" applyFill="1" applyBorder="1" applyAlignment="1" applyProtection="1">
      <alignment horizontal="left" vertical="top"/>
    </xf>
    <xf numFmtId="0" fontId="54" fillId="0" borderId="54" xfId="0" applyNumberFormat="1" applyFont="1" applyFill="1" applyBorder="1" applyAlignment="1" applyProtection="1">
      <alignment horizontal="left" vertical="top"/>
    </xf>
    <xf numFmtId="0" fontId="54" fillId="0" borderId="27" xfId="0" applyNumberFormat="1" applyFont="1" applyFill="1" applyBorder="1" applyAlignment="1" applyProtection="1">
      <alignment horizontal="left" vertical="top"/>
    </xf>
    <xf numFmtId="0" fontId="54" fillId="0" borderId="16" xfId="0" applyNumberFormat="1" applyFont="1" applyFill="1" applyBorder="1" applyAlignment="1" applyProtection="1">
      <alignment horizontal="left" vertical="top"/>
    </xf>
    <xf numFmtId="0" fontId="54" fillId="0" borderId="28" xfId="0" applyNumberFormat="1" applyFont="1" applyFill="1" applyBorder="1" applyAlignment="1" applyProtection="1">
      <alignment horizontal="left" vertical="top"/>
    </xf>
    <xf numFmtId="0" fontId="54" fillId="0" borderId="29" xfId="0" applyNumberFormat="1" applyFont="1" applyFill="1" applyBorder="1" applyAlignment="1" applyProtection="1">
      <alignment horizontal="left" vertical="top"/>
    </xf>
    <xf numFmtId="0" fontId="54" fillId="0" borderId="30" xfId="0" applyNumberFormat="1" applyFont="1" applyFill="1" applyBorder="1" applyAlignment="1" applyProtection="1">
      <alignment horizontal="left" vertical="top"/>
    </xf>
    <xf numFmtId="0" fontId="54" fillId="0" borderId="31" xfId="0" applyNumberFormat="1" applyFont="1" applyFill="1" applyBorder="1" applyAlignment="1" applyProtection="1">
      <alignment horizontal="left" vertical="top"/>
    </xf>
    <xf numFmtId="0" fontId="54" fillId="0" borderId="55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workbookViewId="0"/>
  </sheetViews>
  <sheetFormatPr baseColWidth="10" defaultColWidth="11.42578125" defaultRowHeight="12.75" x14ac:dyDescent="0.2"/>
  <cols>
    <col min="1" max="1" width="3.7109375" customWidth="1"/>
    <col min="2" max="2" width="49.5703125" bestFit="1" customWidth="1"/>
    <col min="3" max="5" width="17.7109375" customWidth="1"/>
    <col min="6" max="15" width="17.7109375" style="86" customWidth="1"/>
    <col min="16" max="23" width="11.42578125" style="86"/>
  </cols>
  <sheetData>
    <row r="1" spans="1:100" ht="13.5" thickBot="1" x14ac:dyDescent="0.25">
      <c r="A1" s="94"/>
      <c r="B1" s="92" t="s">
        <v>271</v>
      </c>
      <c r="C1" s="94"/>
      <c r="D1" s="94"/>
      <c r="E1" s="94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</row>
    <row r="2" spans="1:100" s="87" customFormat="1" ht="18.75" thickBot="1" x14ac:dyDescent="0.3">
      <c r="A2" s="169"/>
      <c r="B2" s="241" t="s">
        <v>184</v>
      </c>
      <c r="C2" s="170"/>
      <c r="D2" s="95"/>
      <c r="E2" s="167"/>
      <c r="F2" s="92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</row>
    <row r="3" spans="1:100" s="87" customFormat="1" ht="18.75" thickBot="1" x14ac:dyDescent="0.3">
      <c r="A3" s="169"/>
      <c r="B3" s="242"/>
      <c r="C3" s="170"/>
      <c r="D3" s="95"/>
      <c r="E3" s="167"/>
      <c r="F3" s="92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</row>
    <row r="4" spans="1:100" ht="15.6" customHeight="1" x14ac:dyDescent="0.2">
      <c r="A4" s="94"/>
      <c r="B4" s="239" t="s">
        <v>9</v>
      </c>
      <c r="C4" s="401"/>
      <c r="D4" s="402"/>
      <c r="E4" s="403"/>
      <c r="F4" s="17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</row>
    <row r="5" spans="1:100" ht="15" customHeight="1" x14ac:dyDescent="0.2">
      <c r="A5" s="94"/>
      <c r="B5" s="239" t="s">
        <v>183</v>
      </c>
      <c r="C5" s="404"/>
      <c r="D5" s="405"/>
      <c r="E5" s="406"/>
      <c r="F5" s="171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</row>
    <row r="6" spans="1:100" ht="39" customHeight="1" x14ac:dyDescent="0.2">
      <c r="A6" s="94"/>
      <c r="B6" s="239" t="s">
        <v>110</v>
      </c>
      <c r="C6" s="407"/>
      <c r="D6" s="408"/>
      <c r="E6" s="409"/>
      <c r="F6" s="17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</row>
    <row r="7" spans="1:100" ht="15" customHeight="1" x14ac:dyDescent="0.2">
      <c r="A7" s="94"/>
      <c r="B7" s="239" t="s">
        <v>69</v>
      </c>
      <c r="C7" s="410"/>
      <c r="D7" s="411"/>
      <c r="E7" s="412"/>
      <c r="F7" s="17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</row>
    <row r="8" spans="1:100" ht="15" customHeight="1" x14ac:dyDescent="0.2">
      <c r="A8" s="94"/>
      <c r="B8" s="239" t="s">
        <v>13</v>
      </c>
      <c r="C8" s="413" t="s">
        <v>227</v>
      </c>
      <c r="D8" s="414"/>
      <c r="E8" s="415"/>
      <c r="F8" s="17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</row>
    <row r="9" spans="1:100" ht="15" customHeight="1" x14ac:dyDescent="0.2">
      <c r="A9" s="94"/>
      <c r="B9" s="239" t="s">
        <v>36</v>
      </c>
      <c r="C9" s="410" t="s">
        <v>227</v>
      </c>
      <c r="D9" s="416"/>
      <c r="E9" s="417"/>
      <c r="F9" s="17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</row>
    <row r="10" spans="1:100" ht="15" customHeight="1" x14ac:dyDescent="0.2">
      <c r="A10" s="94"/>
      <c r="B10" s="240" t="s">
        <v>161</v>
      </c>
      <c r="C10" s="410"/>
      <c r="D10" s="416"/>
      <c r="E10" s="417"/>
      <c r="F10" s="17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</row>
    <row r="11" spans="1:100" ht="15" customHeight="1" x14ac:dyDescent="0.2">
      <c r="A11" s="94"/>
      <c r="B11" s="240" t="s">
        <v>190</v>
      </c>
      <c r="C11" s="410" t="s">
        <v>196</v>
      </c>
      <c r="D11" s="411"/>
      <c r="E11" s="412"/>
      <c r="F11" s="17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</row>
    <row r="12" spans="1:100" ht="15" customHeight="1" x14ac:dyDescent="0.2">
      <c r="A12" s="94"/>
      <c r="B12" s="240" t="s">
        <v>191</v>
      </c>
      <c r="C12" s="410"/>
      <c r="D12" s="416"/>
      <c r="E12" s="417"/>
      <c r="F12" s="17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</row>
    <row r="13" spans="1:100" ht="15" customHeight="1" x14ac:dyDescent="0.2">
      <c r="A13" s="94"/>
      <c r="B13" s="239" t="s">
        <v>101</v>
      </c>
      <c r="C13" s="407"/>
      <c r="D13" s="408"/>
      <c r="E13" s="409"/>
      <c r="F13" s="17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</row>
    <row r="14" spans="1:100" ht="15" customHeight="1" x14ac:dyDescent="0.2">
      <c r="A14" s="94"/>
      <c r="B14" s="239" t="s">
        <v>70</v>
      </c>
      <c r="C14" s="407"/>
      <c r="D14" s="408"/>
      <c r="E14" s="409"/>
      <c r="F14" s="17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</row>
    <row r="15" spans="1:100" ht="15" customHeight="1" thickBot="1" x14ac:dyDescent="0.25">
      <c r="A15" s="94"/>
      <c r="B15" s="239" t="s">
        <v>66</v>
      </c>
      <c r="C15" s="418"/>
      <c r="D15" s="419"/>
      <c r="E15" s="420"/>
      <c r="F15" s="17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</row>
    <row r="16" spans="1:100" ht="18" x14ac:dyDescent="0.25">
      <c r="A16" s="94"/>
      <c r="B16" s="171"/>
      <c r="C16" s="94"/>
      <c r="D16" s="94"/>
      <c r="E16" s="94"/>
      <c r="F16" s="169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</row>
    <row r="17" spans="1:100" ht="13.5" thickBot="1" x14ac:dyDescent="0.25">
      <c r="A17" s="94"/>
      <c r="B17" s="94"/>
      <c r="C17" s="94"/>
      <c r="D17" s="94"/>
      <c r="E17" s="94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</row>
    <row r="18" spans="1:100" ht="16.5" thickBot="1" x14ac:dyDescent="0.3">
      <c r="A18" s="94"/>
      <c r="B18" s="193" t="s">
        <v>14</v>
      </c>
      <c r="C18" s="194"/>
      <c r="D18" s="173"/>
      <c r="E18" s="174"/>
      <c r="F18" s="175"/>
      <c r="G18" s="175"/>
      <c r="H18" s="93"/>
      <c r="I18" s="93"/>
      <c r="J18" s="93"/>
      <c r="K18" s="93"/>
      <c r="L18" s="176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</row>
    <row r="19" spans="1:100" ht="15.6" customHeight="1" x14ac:dyDescent="0.2">
      <c r="A19" s="94"/>
      <c r="B19" s="187" t="s">
        <v>0</v>
      </c>
      <c r="C19" s="190">
        <f>Kalkulation!D19</f>
        <v>0</v>
      </c>
      <c r="D19" s="94"/>
      <c r="E19" s="6"/>
      <c r="F19" s="5"/>
      <c r="G19" s="5"/>
      <c r="H19" s="177"/>
      <c r="I19" s="133"/>
      <c r="J19" s="133"/>
      <c r="K19" s="133"/>
      <c r="L19" s="133"/>
      <c r="M19" s="92"/>
      <c r="N19" s="92"/>
      <c r="O19" s="92"/>
      <c r="P19" s="92"/>
      <c r="Q19" s="92"/>
      <c r="R19" s="92"/>
      <c r="S19" s="92"/>
      <c r="T19" s="178"/>
      <c r="U19" s="92"/>
      <c r="V19" s="92"/>
      <c r="W19" s="92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</row>
    <row r="20" spans="1:100" ht="15.6" customHeight="1" x14ac:dyDescent="0.2">
      <c r="A20" s="94"/>
      <c r="B20" s="188" t="s">
        <v>85</v>
      </c>
      <c r="C20" s="191">
        <f>Kalkulation!D32</f>
        <v>0</v>
      </c>
      <c r="D20" s="94"/>
      <c r="E20" s="5"/>
      <c r="F20" s="5"/>
      <c r="G20" s="5"/>
      <c r="H20" s="133"/>
      <c r="I20" s="133"/>
      <c r="J20" s="133"/>
      <c r="K20" s="133"/>
      <c r="L20" s="133"/>
      <c r="M20" s="92"/>
      <c r="N20" s="92"/>
      <c r="O20" s="92"/>
      <c r="P20" s="92"/>
      <c r="Q20" s="92"/>
      <c r="R20" s="92"/>
      <c r="S20" s="92"/>
      <c r="T20" s="178"/>
      <c r="U20" s="92"/>
      <c r="V20" s="92"/>
      <c r="W20" s="92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</row>
    <row r="21" spans="1:100" ht="15.6" customHeight="1" thickBot="1" x14ac:dyDescent="0.25">
      <c r="A21" s="94"/>
      <c r="B21" s="195" t="s">
        <v>65</v>
      </c>
      <c r="C21" s="196">
        <f>Kalkulation!D46</f>
        <v>0</v>
      </c>
      <c r="D21" s="94"/>
      <c r="E21" s="5"/>
      <c r="F21" s="5"/>
      <c r="G21" s="5"/>
      <c r="H21" s="133"/>
      <c r="I21" s="133"/>
      <c r="J21" s="133"/>
      <c r="K21" s="133"/>
      <c r="L21" s="133"/>
      <c r="M21" s="92"/>
      <c r="N21" s="92"/>
      <c r="O21" s="92"/>
      <c r="P21" s="92"/>
      <c r="Q21" s="92"/>
      <c r="R21" s="92"/>
      <c r="S21" s="92"/>
      <c r="T21" s="178"/>
      <c r="U21" s="92"/>
      <c r="V21" s="92"/>
      <c r="W21" s="92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</row>
    <row r="22" spans="1:100" ht="15.6" customHeight="1" thickBot="1" x14ac:dyDescent="0.25">
      <c r="A22" s="94"/>
      <c r="B22" s="189" t="s">
        <v>14</v>
      </c>
      <c r="C22" s="192">
        <f>C21-SUM(C19:C20)</f>
        <v>0</v>
      </c>
      <c r="D22" s="94"/>
      <c r="E22" s="5"/>
      <c r="F22" s="5"/>
      <c r="G22" s="5"/>
      <c r="H22" s="133"/>
      <c r="I22" s="133"/>
      <c r="J22" s="133"/>
      <c r="K22" s="133"/>
      <c r="L22" s="133"/>
      <c r="M22" s="92"/>
      <c r="N22" s="92"/>
      <c r="O22" s="92"/>
      <c r="P22" s="92"/>
      <c r="Q22" s="92"/>
      <c r="R22" s="92"/>
      <c r="S22" s="92"/>
      <c r="T22" s="178"/>
      <c r="U22" s="92"/>
      <c r="V22" s="92"/>
      <c r="W22" s="92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</row>
    <row r="23" spans="1:100" ht="15.6" customHeight="1" thickBot="1" x14ac:dyDescent="0.25">
      <c r="A23" s="94"/>
      <c r="B23" s="94"/>
      <c r="C23" s="94"/>
      <c r="D23" s="94"/>
      <c r="E23" s="5"/>
      <c r="F23" s="5"/>
      <c r="G23" s="5"/>
      <c r="H23" s="133"/>
      <c r="I23" s="133"/>
      <c r="J23" s="133"/>
      <c r="K23" s="133"/>
      <c r="L23" s="133"/>
      <c r="M23" s="92"/>
      <c r="N23" s="92"/>
      <c r="O23" s="92"/>
      <c r="P23" s="92"/>
      <c r="Q23" s="92"/>
      <c r="R23" s="92"/>
      <c r="S23" s="92"/>
      <c r="T23" s="178"/>
      <c r="U23" s="92"/>
      <c r="V23" s="92"/>
      <c r="W23" s="92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</row>
    <row r="24" spans="1:100" ht="16.5" thickBot="1" x14ac:dyDescent="0.3">
      <c r="A24" s="94"/>
      <c r="B24" s="193" t="s">
        <v>163</v>
      </c>
      <c r="C24" s="194"/>
      <c r="D24" s="173"/>
      <c r="E24" s="5"/>
      <c r="F24" s="5"/>
      <c r="G24" s="5"/>
      <c r="H24" s="133"/>
      <c r="I24" s="133"/>
      <c r="J24" s="133"/>
      <c r="K24" s="133"/>
      <c r="L24" s="133"/>
      <c r="M24" s="92"/>
      <c r="N24" s="92"/>
      <c r="O24" s="92"/>
      <c r="P24" s="92"/>
      <c r="Q24" s="92"/>
      <c r="R24" s="92"/>
      <c r="S24" s="92"/>
      <c r="T24" s="178"/>
      <c r="U24" s="92"/>
      <c r="V24" s="92"/>
      <c r="W24" s="92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</row>
    <row r="25" spans="1:100" ht="15.6" customHeight="1" x14ac:dyDescent="0.2">
      <c r="A25" s="94"/>
      <c r="B25" s="187" t="s">
        <v>164</v>
      </c>
      <c r="C25" s="197">
        <f>+IF(ISERROR(SUM(C19:C20)/C44),0,SUM(C19:C20)/C44)</f>
        <v>0</v>
      </c>
      <c r="D25" s="94"/>
      <c r="E25" s="5"/>
      <c r="F25" s="5"/>
      <c r="G25" s="5"/>
      <c r="H25" s="133"/>
      <c r="I25" s="133"/>
      <c r="J25" s="133"/>
      <c r="K25" s="133"/>
      <c r="L25" s="133"/>
      <c r="M25" s="92"/>
      <c r="N25" s="92"/>
      <c r="O25" s="92"/>
      <c r="P25" s="92"/>
      <c r="Q25" s="92"/>
      <c r="R25" s="92"/>
      <c r="S25" s="92"/>
      <c r="T25" s="178"/>
      <c r="U25" s="92"/>
      <c r="V25" s="92"/>
      <c r="W25" s="92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</row>
    <row r="26" spans="1:100" ht="15.6" customHeight="1" x14ac:dyDescent="0.2">
      <c r="A26" s="94"/>
      <c r="B26" s="188" t="s">
        <v>165</v>
      </c>
      <c r="C26" s="197">
        <f>+IF(ISERROR(SUM(C21)/C44),0,SUM(C21)/C44)</f>
        <v>0</v>
      </c>
      <c r="D26" s="94"/>
      <c r="E26" s="5"/>
      <c r="F26" s="5"/>
      <c r="G26" s="5"/>
      <c r="H26" s="133"/>
      <c r="I26" s="133"/>
      <c r="J26" s="133"/>
      <c r="K26" s="133"/>
      <c r="L26" s="133"/>
      <c r="M26" s="92"/>
      <c r="N26" s="92"/>
      <c r="O26" s="92"/>
      <c r="P26" s="92"/>
      <c r="Q26" s="92"/>
      <c r="R26" s="92"/>
      <c r="S26" s="92"/>
      <c r="T26" s="178"/>
      <c r="U26" s="92"/>
      <c r="V26" s="92"/>
      <c r="W26" s="92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</row>
    <row r="27" spans="1:100" ht="15.6" customHeight="1" thickBot="1" x14ac:dyDescent="0.25">
      <c r="A27" s="94"/>
      <c r="B27" s="195" t="s">
        <v>166</v>
      </c>
      <c r="C27" s="198">
        <f>+C26-C25</f>
        <v>0</v>
      </c>
      <c r="D27" s="94"/>
      <c r="E27" s="5"/>
      <c r="F27" s="5"/>
      <c r="G27" s="5"/>
      <c r="H27" s="133"/>
      <c r="I27" s="133"/>
      <c r="J27" s="133"/>
      <c r="K27" s="133"/>
      <c r="L27" s="133"/>
      <c r="M27" s="92"/>
      <c r="N27" s="92"/>
      <c r="O27" s="92"/>
      <c r="P27" s="92"/>
      <c r="Q27" s="92"/>
      <c r="R27" s="92"/>
      <c r="S27" s="92"/>
      <c r="T27" s="178"/>
      <c r="U27" s="92"/>
      <c r="V27" s="92"/>
      <c r="W27" s="92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</row>
    <row r="28" spans="1:100" ht="15.6" customHeight="1" thickBot="1" x14ac:dyDescent="0.25">
      <c r="A28" s="94"/>
      <c r="B28" s="94"/>
      <c r="C28" s="94"/>
      <c r="D28" s="94"/>
      <c r="E28" s="5"/>
      <c r="F28" s="168"/>
      <c r="G28" s="168"/>
      <c r="H28" s="133"/>
      <c r="I28" s="133"/>
      <c r="J28" s="133"/>
      <c r="K28" s="133"/>
      <c r="L28" s="133"/>
      <c r="M28" s="92"/>
      <c r="N28" s="92"/>
      <c r="O28" s="92"/>
      <c r="P28" s="92"/>
      <c r="Q28" s="92"/>
      <c r="R28" s="92"/>
      <c r="S28" s="92"/>
      <c r="T28" s="178"/>
      <c r="U28" s="92"/>
      <c r="V28" s="92"/>
      <c r="W28" s="92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</row>
    <row r="29" spans="1:100" ht="16.5" thickBot="1" x14ac:dyDescent="0.3">
      <c r="A29" s="94"/>
      <c r="B29" s="193" t="s">
        <v>167</v>
      </c>
      <c r="C29" s="194"/>
      <c r="D29" s="94"/>
      <c r="E29" s="5"/>
      <c r="F29" s="179"/>
      <c r="G29" s="179"/>
      <c r="H29" s="133"/>
      <c r="I29" s="133"/>
      <c r="J29" s="133"/>
      <c r="K29" s="133"/>
      <c r="L29" s="133"/>
      <c r="M29" s="92"/>
      <c r="N29" s="92"/>
      <c r="O29" s="92"/>
      <c r="P29" s="92"/>
      <c r="Q29" s="92"/>
      <c r="R29" s="92"/>
      <c r="S29" s="92"/>
      <c r="T29" s="178"/>
      <c r="U29" s="92"/>
      <c r="V29" s="92"/>
      <c r="W29" s="92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</row>
    <row r="30" spans="1:100" ht="15.6" customHeight="1" x14ac:dyDescent="0.2">
      <c r="A30" s="94"/>
      <c r="B30" s="199" t="s">
        <v>228</v>
      </c>
      <c r="C30" s="190">
        <f>+SUM(C31:C33)</f>
        <v>0</v>
      </c>
      <c r="D30" s="94"/>
      <c r="E30" s="5"/>
      <c r="F30" s="181"/>
      <c r="G30" s="181"/>
      <c r="H30" s="133"/>
      <c r="I30" s="133"/>
      <c r="J30" s="133"/>
      <c r="K30" s="133"/>
      <c r="L30" s="133"/>
      <c r="M30" s="92"/>
      <c r="N30" s="92"/>
      <c r="O30" s="92"/>
      <c r="P30" s="92"/>
      <c r="Q30" s="92"/>
      <c r="R30" s="92"/>
      <c r="S30" s="92"/>
      <c r="T30" s="178"/>
      <c r="U30" s="92"/>
      <c r="V30" s="92"/>
      <c r="W30" s="92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</row>
    <row r="31" spans="1:100" ht="15.6" customHeight="1" x14ac:dyDescent="0.2">
      <c r="A31" s="94"/>
      <c r="B31" s="199" t="s">
        <v>168</v>
      </c>
      <c r="C31" s="201"/>
      <c r="D31" s="94"/>
      <c r="E31" s="180"/>
      <c r="F31" s="181"/>
      <c r="G31" s="181"/>
      <c r="H31" s="133"/>
      <c r="I31" s="133"/>
      <c r="J31" s="133"/>
      <c r="K31" s="133"/>
      <c r="L31" s="93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</row>
    <row r="32" spans="1:100" ht="15.6" customHeight="1" x14ac:dyDescent="0.2">
      <c r="A32" s="94"/>
      <c r="B32" s="199" t="s">
        <v>169</v>
      </c>
      <c r="C32" s="201"/>
      <c r="D32" s="94"/>
      <c r="E32" s="180"/>
      <c r="F32" s="181"/>
      <c r="G32" s="181"/>
      <c r="H32" s="93"/>
      <c r="I32" s="93"/>
      <c r="J32" s="93"/>
      <c r="K32" s="93"/>
      <c r="L32" s="93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</row>
    <row r="33" spans="1:100" ht="15.6" customHeight="1" thickBot="1" x14ac:dyDescent="0.25">
      <c r="A33" s="94"/>
      <c r="B33" s="200" t="s">
        <v>170</v>
      </c>
      <c r="C33" s="202"/>
      <c r="D33" s="94"/>
      <c r="E33" s="96"/>
      <c r="F33" s="97"/>
      <c r="G33" s="97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</row>
    <row r="34" spans="1:100" ht="15.6" customHeight="1" thickBot="1" x14ac:dyDescent="0.25">
      <c r="A34" s="94"/>
      <c r="B34" s="94"/>
      <c r="C34" s="94"/>
      <c r="D34" s="94"/>
      <c r="E34" s="182"/>
      <c r="F34" s="183"/>
      <c r="G34" s="183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</row>
    <row r="35" spans="1:100" s="86" customFormat="1" ht="16.5" thickBot="1" x14ac:dyDescent="0.3">
      <c r="A35" s="92"/>
      <c r="B35" s="193" t="s">
        <v>146</v>
      </c>
      <c r="C35" s="194"/>
      <c r="D35" s="94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</row>
    <row r="36" spans="1:100" ht="15.6" customHeight="1" x14ac:dyDescent="0.2">
      <c r="A36" s="94"/>
      <c r="B36" s="203" t="s">
        <v>172</v>
      </c>
      <c r="C36" s="205"/>
      <c r="D36" s="94"/>
      <c r="E36" s="94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</row>
    <row r="37" spans="1:100" ht="15.6" customHeight="1" thickBot="1" x14ac:dyDescent="0.25">
      <c r="A37" s="94"/>
      <c r="B37" s="209" t="s">
        <v>174</v>
      </c>
      <c r="C37" s="217"/>
      <c r="D37" s="94"/>
      <c r="E37" s="94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</row>
    <row r="38" spans="1:100" ht="15.6" customHeight="1" thickBot="1" x14ac:dyDescent="0.25">
      <c r="A38" s="94"/>
      <c r="B38" s="204" t="s">
        <v>175</v>
      </c>
      <c r="C38" s="206">
        <f>+C36-C37</f>
        <v>0</v>
      </c>
      <c r="D38" s="94"/>
      <c r="E38" s="94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</row>
    <row r="39" spans="1:100" ht="15.6" customHeight="1" thickBot="1" x14ac:dyDescent="0.25">
      <c r="A39" s="94"/>
      <c r="B39" s="94"/>
      <c r="C39" s="94"/>
      <c r="D39" s="94"/>
      <c r="E39" s="94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</row>
    <row r="40" spans="1:100" ht="16.5" thickBot="1" x14ac:dyDescent="0.3">
      <c r="A40" s="94"/>
      <c r="B40" s="193" t="s">
        <v>16</v>
      </c>
      <c r="C40" s="194"/>
      <c r="D40" s="94"/>
      <c r="E40" s="94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</row>
    <row r="41" spans="1:100" ht="15.6" customHeight="1" x14ac:dyDescent="0.2">
      <c r="A41" s="94"/>
      <c r="B41" s="199" t="s">
        <v>176</v>
      </c>
      <c r="C41" s="190">
        <f>+C31*C47*C38</f>
        <v>0</v>
      </c>
      <c r="D41" s="94"/>
      <c r="E41" s="94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</row>
    <row r="42" spans="1:100" ht="15.6" customHeight="1" x14ac:dyDescent="0.2">
      <c r="A42" s="94"/>
      <c r="B42" s="199" t="s">
        <v>177</v>
      </c>
      <c r="C42" s="191">
        <f>+C32*C38*C47</f>
        <v>0</v>
      </c>
      <c r="D42" s="94"/>
      <c r="E42" s="94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</row>
    <row r="43" spans="1:100" ht="15.6" customHeight="1" thickBot="1" x14ac:dyDescent="0.25">
      <c r="A43" s="94"/>
      <c r="B43" s="218" t="s">
        <v>170</v>
      </c>
      <c r="C43" s="196">
        <f>+C33*C38*C47</f>
        <v>0</v>
      </c>
      <c r="D43" s="94"/>
      <c r="E43" s="94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</row>
    <row r="44" spans="1:100" ht="15.6" customHeight="1" thickBot="1" x14ac:dyDescent="0.25">
      <c r="A44" s="94"/>
      <c r="B44" s="207" t="s">
        <v>178</v>
      </c>
      <c r="C44" s="208">
        <f>+SUM(C41:C43)</f>
        <v>0</v>
      </c>
      <c r="D44" s="94"/>
      <c r="E44" s="94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</row>
    <row r="45" spans="1:100" s="94" customFormat="1" ht="15.6" customHeight="1" thickBot="1" x14ac:dyDescent="0.25">
      <c r="B45" s="98"/>
      <c r="C45" s="99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</row>
    <row r="46" spans="1:100" s="94" customFormat="1" ht="16.5" thickBot="1" x14ac:dyDescent="0.3">
      <c r="B46" s="193" t="s">
        <v>171</v>
      </c>
      <c r="C46" s="194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</row>
    <row r="47" spans="1:100" s="94" customFormat="1" ht="15.6" customHeight="1" thickBot="1" x14ac:dyDescent="0.25">
      <c r="B47" s="209" t="s">
        <v>173</v>
      </c>
      <c r="C47" s="210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100" s="94" customFormat="1" ht="15.6" customHeight="1" thickBot="1" x14ac:dyDescent="0.25">
      <c r="B48" s="98"/>
      <c r="C48" s="99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100" s="94" customFormat="1" ht="16.5" thickBot="1" x14ac:dyDescent="0.3">
      <c r="B49" s="219" t="s">
        <v>193</v>
      </c>
      <c r="C49" s="220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</row>
    <row r="50" spans="1:100" s="94" customFormat="1" ht="15" customHeight="1" x14ac:dyDescent="0.2">
      <c r="B50" s="211" t="s">
        <v>16</v>
      </c>
      <c r="C50" s="214">
        <f>C41</f>
        <v>0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100" s="94" customFormat="1" ht="15" customHeight="1" x14ac:dyDescent="0.2">
      <c r="B51" s="212" t="s">
        <v>192</v>
      </c>
      <c r="C51" s="197">
        <f>C27</f>
        <v>0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100" s="94" customFormat="1" ht="15" customHeight="1" thickBot="1" x14ac:dyDescent="0.25">
      <c r="B52" s="213" t="s">
        <v>162</v>
      </c>
      <c r="C52" s="215">
        <f>+C50*C51</f>
        <v>0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1:100" ht="15.6" customHeight="1" thickBot="1" x14ac:dyDescent="0.25">
      <c r="A53" s="94"/>
      <c r="B53" s="94"/>
      <c r="C53" s="94"/>
      <c r="D53" s="94"/>
      <c r="E53" s="94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</row>
    <row r="54" spans="1:100" ht="15.6" customHeight="1" thickBot="1" x14ac:dyDescent="0.3">
      <c r="A54" s="94"/>
      <c r="B54" s="219" t="s">
        <v>23</v>
      </c>
      <c r="C54" s="421"/>
      <c r="D54" s="422"/>
      <c r="E54" s="423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</row>
    <row r="55" spans="1:100" ht="100.15" customHeight="1" x14ac:dyDescent="0.2">
      <c r="A55" s="94"/>
      <c r="B55" s="221" t="s">
        <v>189</v>
      </c>
      <c r="C55" s="424"/>
      <c r="D55" s="425"/>
      <c r="E55" s="426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</row>
    <row r="56" spans="1:100" ht="100.15" customHeight="1" thickBot="1" x14ac:dyDescent="0.25">
      <c r="A56" s="94"/>
      <c r="B56" s="216" t="s">
        <v>195</v>
      </c>
      <c r="C56" s="398"/>
      <c r="D56" s="399"/>
      <c r="E56" s="400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</row>
    <row r="57" spans="1:100" ht="15.6" customHeight="1" x14ac:dyDescent="0.2">
      <c r="A57" s="94"/>
      <c r="B57" s="94"/>
      <c r="C57" s="94"/>
      <c r="D57" s="94"/>
      <c r="E57" s="94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</row>
    <row r="58" spans="1:100" ht="15.6" customHeight="1" x14ac:dyDescent="0.2">
      <c r="A58" s="94"/>
      <c r="B58" s="94"/>
      <c r="C58" s="94"/>
      <c r="D58" s="94"/>
      <c r="E58" s="94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</row>
    <row r="59" spans="1:100" ht="15.6" customHeight="1" x14ac:dyDescent="0.2">
      <c r="A59" s="94"/>
      <c r="B59" s="94"/>
      <c r="C59" s="94"/>
      <c r="D59" s="94"/>
      <c r="E59" s="94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</row>
    <row r="60" spans="1:100" ht="15.6" customHeight="1" x14ac:dyDescent="0.2">
      <c r="A60" s="94"/>
      <c r="B60" s="94"/>
      <c r="C60" s="94"/>
      <c r="D60" s="94"/>
      <c r="E60" s="94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</row>
    <row r="61" spans="1:100" ht="15.6" customHeight="1" x14ac:dyDescent="0.2">
      <c r="A61" s="94"/>
      <c r="B61" s="94"/>
      <c r="C61" s="94"/>
      <c r="D61" s="94"/>
      <c r="E61" s="94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</row>
    <row r="62" spans="1:100" ht="15.6" customHeight="1" x14ac:dyDescent="0.2">
      <c r="A62" s="94"/>
      <c r="B62" s="94"/>
      <c r="C62" s="94"/>
      <c r="D62" s="94"/>
      <c r="E62" s="94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</row>
    <row r="63" spans="1:100" ht="15.6" customHeight="1" x14ac:dyDescent="0.2">
      <c r="A63" s="94"/>
      <c r="B63" s="94"/>
      <c r="C63" s="94"/>
      <c r="D63" s="94"/>
      <c r="E63" s="94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</row>
    <row r="64" spans="1:100" ht="15.6" customHeight="1" x14ac:dyDescent="0.2">
      <c r="A64" s="94"/>
      <c r="B64" s="94"/>
      <c r="C64" s="94"/>
      <c r="D64" s="94"/>
      <c r="E64" s="94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</row>
    <row r="65" spans="1:100" ht="15.6" customHeight="1" x14ac:dyDescent="0.2">
      <c r="A65" s="94"/>
      <c r="B65" s="94"/>
      <c r="C65" s="94"/>
      <c r="D65" s="94"/>
      <c r="E65" s="94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</row>
    <row r="66" spans="1:100" ht="15.6" customHeight="1" x14ac:dyDescent="0.2">
      <c r="A66" s="94"/>
      <c r="B66" s="94"/>
      <c r="C66" s="94"/>
      <c r="D66" s="94"/>
      <c r="E66" s="94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</row>
    <row r="67" spans="1:100" ht="15.6" customHeight="1" x14ac:dyDescent="0.2">
      <c r="A67" s="94"/>
      <c r="B67" s="94"/>
      <c r="C67" s="94"/>
      <c r="D67" s="94"/>
      <c r="E67" s="94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</row>
    <row r="68" spans="1:100" ht="15.6" customHeight="1" x14ac:dyDescent="0.2">
      <c r="A68" s="94"/>
      <c r="B68" s="94"/>
      <c r="C68" s="94"/>
      <c r="D68" s="94"/>
      <c r="E68" s="94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</row>
    <row r="69" spans="1:100" ht="15.6" customHeight="1" x14ac:dyDescent="0.2">
      <c r="A69" s="94"/>
      <c r="B69" s="94"/>
      <c r="C69" s="94"/>
      <c r="D69" s="94"/>
      <c r="E69" s="94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</row>
    <row r="70" spans="1:100" ht="15.6" customHeight="1" x14ac:dyDescent="0.2">
      <c r="A70" s="94"/>
      <c r="B70" s="94"/>
      <c r="C70" s="94"/>
      <c r="D70" s="94"/>
      <c r="E70" s="94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</row>
    <row r="71" spans="1:100" ht="15.6" customHeight="1" x14ac:dyDescent="0.2">
      <c r="A71" s="94"/>
      <c r="B71" s="94"/>
      <c r="C71" s="94"/>
      <c r="D71" s="94"/>
      <c r="E71" s="94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</row>
    <row r="72" spans="1:100" ht="15.6" customHeight="1" x14ac:dyDescent="0.2">
      <c r="A72" s="94"/>
      <c r="B72" s="94"/>
      <c r="C72" s="94"/>
      <c r="D72" s="94"/>
      <c r="E72" s="94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</row>
    <row r="73" spans="1:100" ht="15.6" customHeight="1" x14ac:dyDescent="0.2">
      <c r="A73" s="94"/>
      <c r="B73" s="94"/>
      <c r="C73" s="94"/>
      <c r="D73" s="94"/>
      <c r="E73" s="94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</row>
    <row r="74" spans="1:100" ht="15.6" customHeight="1" x14ac:dyDescent="0.2">
      <c r="A74" s="94"/>
      <c r="B74" s="94"/>
      <c r="C74" s="94"/>
      <c r="D74" s="94"/>
      <c r="E74" s="94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</row>
    <row r="75" spans="1:100" ht="15.6" customHeight="1" x14ac:dyDescent="0.2">
      <c r="A75" s="94"/>
      <c r="B75" s="94"/>
      <c r="C75" s="94"/>
      <c r="D75" s="94"/>
      <c r="E75" s="94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</row>
    <row r="76" spans="1:100" ht="15.6" customHeight="1" x14ac:dyDescent="0.2">
      <c r="A76" s="94"/>
      <c r="B76" s="94"/>
      <c r="C76" s="94"/>
      <c r="D76" s="94"/>
      <c r="E76" s="94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</row>
    <row r="77" spans="1:100" ht="15.6" customHeight="1" x14ac:dyDescent="0.2">
      <c r="A77" s="94"/>
      <c r="B77" s="94"/>
      <c r="C77" s="94"/>
      <c r="D77" s="94"/>
      <c r="E77" s="94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</row>
    <row r="78" spans="1:100" ht="15.6" customHeight="1" x14ac:dyDescent="0.2">
      <c r="A78" s="94"/>
      <c r="B78" s="94"/>
      <c r="C78" s="94"/>
      <c r="D78" s="94"/>
      <c r="E78" s="94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</row>
    <row r="79" spans="1:100" ht="15.6" customHeight="1" x14ac:dyDescent="0.2">
      <c r="A79" s="94"/>
      <c r="B79" s="94"/>
      <c r="C79" s="94"/>
      <c r="D79" s="94"/>
      <c r="E79" s="94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</row>
    <row r="80" spans="1:100" ht="15.6" customHeight="1" x14ac:dyDescent="0.2">
      <c r="A80" s="94"/>
      <c r="B80" s="94"/>
      <c r="C80" s="94"/>
      <c r="D80" s="94"/>
      <c r="E80" s="94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</row>
    <row r="81" spans="1:100" ht="15.6" customHeight="1" x14ac:dyDescent="0.2">
      <c r="A81" s="94"/>
      <c r="B81" s="94"/>
      <c r="C81" s="94"/>
      <c r="D81" s="94"/>
      <c r="E81" s="94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</row>
    <row r="82" spans="1:100" ht="15.6" customHeight="1" x14ac:dyDescent="0.2">
      <c r="A82" s="94"/>
      <c r="B82" s="94"/>
      <c r="C82" s="94"/>
      <c r="D82" s="94"/>
      <c r="E82" s="94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</row>
    <row r="83" spans="1:100" ht="15.6" customHeight="1" x14ac:dyDescent="0.2">
      <c r="A83" s="94"/>
      <c r="B83" s="94"/>
      <c r="C83" s="94"/>
      <c r="D83" s="94"/>
      <c r="E83" s="94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</row>
    <row r="84" spans="1:100" ht="15.6" customHeight="1" x14ac:dyDescent="0.2">
      <c r="A84" s="94"/>
      <c r="B84" s="94"/>
      <c r="C84" s="94"/>
      <c r="D84" s="94"/>
      <c r="E84" s="94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</row>
    <row r="85" spans="1:100" ht="15.6" customHeight="1" x14ac:dyDescent="0.2">
      <c r="A85" s="94"/>
      <c r="B85" s="94"/>
      <c r="C85" s="94"/>
      <c r="D85" s="94"/>
      <c r="E85" s="94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</row>
    <row r="86" spans="1:100" ht="15.6" customHeight="1" x14ac:dyDescent="0.2">
      <c r="A86" s="94"/>
      <c r="B86" s="94"/>
      <c r="C86" s="94"/>
      <c r="D86" s="94"/>
      <c r="E86" s="94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</row>
    <row r="87" spans="1:100" ht="15.6" customHeight="1" x14ac:dyDescent="0.2">
      <c r="A87" s="94"/>
      <c r="B87" s="94"/>
      <c r="C87" s="94"/>
      <c r="D87" s="94"/>
      <c r="E87" s="94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</row>
    <row r="88" spans="1:100" ht="15.6" customHeight="1" x14ac:dyDescent="0.2">
      <c r="A88" s="94"/>
      <c r="B88" s="94"/>
      <c r="C88" s="94"/>
      <c r="D88" s="94"/>
      <c r="E88" s="94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</row>
    <row r="89" spans="1:100" ht="15.6" customHeight="1" x14ac:dyDescent="0.2">
      <c r="A89" s="94"/>
      <c r="B89" s="94"/>
      <c r="C89" s="94"/>
      <c r="D89" s="94"/>
      <c r="E89" s="94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</row>
    <row r="90" spans="1:100" ht="15.6" customHeight="1" x14ac:dyDescent="0.2">
      <c r="A90" s="94"/>
      <c r="B90" s="94"/>
      <c r="C90" s="94"/>
      <c r="D90" s="94"/>
      <c r="E90" s="94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</row>
    <row r="91" spans="1:100" ht="15.6" customHeight="1" x14ac:dyDescent="0.2">
      <c r="A91" s="94"/>
      <c r="B91" s="94"/>
      <c r="C91" s="94"/>
      <c r="D91" s="94"/>
      <c r="E91" s="94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</row>
    <row r="92" spans="1:100" ht="15.6" customHeight="1" x14ac:dyDescent="0.2">
      <c r="A92" s="94"/>
      <c r="B92" s="94"/>
      <c r="C92" s="94"/>
      <c r="D92" s="94"/>
      <c r="E92" s="94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</row>
    <row r="93" spans="1:100" ht="15.6" customHeight="1" x14ac:dyDescent="0.2">
      <c r="A93" s="94"/>
      <c r="B93" s="94"/>
      <c r="C93" s="94"/>
      <c r="D93" s="94"/>
      <c r="E93" s="94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</row>
    <row r="94" spans="1:100" ht="15.6" customHeight="1" x14ac:dyDescent="0.2">
      <c r="A94" s="94"/>
      <c r="B94" s="94"/>
      <c r="C94" s="94"/>
      <c r="D94" s="94"/>
      <c r="E94" s="94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</row>
    <row r="95" spans="1:100" ht="15.6" customHeight="1" x14ac:dyDescent="0.2">
      <c r="A95" s="94"/>
      <c r="B95" s="94"/>
      <c r="C95" s="94"/>
      <c r="D95" s="94"/>
      <c r="E95" s="94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</row>
    <row r="96" spans="1:100" ht="15.6" customHeight="1" x14ac:dyDescent="0.2">
      <c r="A96" s="94"/>
      <c r="B96" s="94"/>
      <c r="C96" s="94"/>
      <c r="D96" s="94"/>
      <c r="E96" s="94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</row>
    <row r="97" spans="1:100" ht="15.6" customHeight="1" x14ac:dyDescent="0.2">
      <c r="A97" s="94"/>
      <c r="B97" s="94"/>
      <c r="C97" s="94"/>
      <c r="D97" s="94"/>
      <c r="E97" s="94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</row>
    <row r="98" spans="1:100" ht="15.6" customHeight="1" x14ac:dyDescent="0.2">
      <c r="A98" s="94"/>
      <c r="B98" s="94"/>
      <c r="C98" s="94"/>
      <c r="D98" s="94"/>
      <c r="E98" s="94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</row>
    <row r="99" spans="1:100" ht="15.6" customHeight="1" x14ac:dyDescent="0.2">
      <c r="A99" s="94"/>
      <c r="B99" s="94"/>
      <c r="C99" s="94"/>
      <c r="D99" s="94"/>
      <c r="E99" s="94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</row>
    <row r="100" spans="1:100" ht="15.6" customHeight="1" x14ac:dyDescent="0.2">
      <c r="A100" s="94"/>
      <c r="B100" s="94"/>
      <c r="C100" s="94"/>
      <c r="D100" s="94"/>
      <c r="E100" s="94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</row>
    <row r="101" spans="1:100" ht="15.6" customHeight="1" x14ac:dyDescent="0.2">
      <c r="A101" s="94"/>
      <c r="B101" s="94"/>
      <c r="C101" s="94"/>
      <c r="D101" s="94"/>
      <c r="E101" s="94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</row>
    <row r="102" spans="1:100" ht="15.6" customHeight="1" x14ac:dyDescent="0.2">
      <c r="A102" s="94"/>
      <c r="B102" s="94"/>
      <c r="C102" s="94"/>
      <c r="D102" s="94"/>
      <c r="E102" s="94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</row>
    <row r="103" spans="1:100" ht="15.6" customHeight="1" x14ac:dyDescent="0.2">
      <c r="A103" s="94"/>
      <c r="B103" s="94"/>
      <c r="C103" s="94"/>
      <c r="D103" s="94"/>
      <c r="E103" s="94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</row>
    <row r="104" spans="1:100" ht="15.6" customHeight="1" x14ac:dyDescent="0.2">
      <c r="A104" s="94"/>
      <c r="B104" s="94"/>
      <c r="C104" s="94"/>
      <c r="D104" s="94"/>
      <c r="E104" s="94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</row>
    <row r="105" spans="1:100" ht="15.6" customHeight="1" x14ac:dyDescent="0.2">
      <c r="A105" s="94"/>
      <c r="B105" s="94"/>
      <c r="C105" s="94"/>
      <c r="D105" s="94"/>
      <c r="E105" s="94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</row>
    <row r="106" spans="1:100" ht="15.6" customHeight="1" x14ac:dyDescent="0.2">
      <c r="A106" s="94"/>
      <c r="B106" s="94"/>
      <c r="C106" s="94"/>
      <c r="D106" s="94"/>
      <c r="E106" s="94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</row>
    <row r="107" spans="1:100" ht="15.6" customHeight="1" x14ac:dyDescent="0.2">
      <c r="A107" s="94"/>
      <c r="B107" s="94"/>
      <c r="C107" s="94"/>
      <c r="D107" s="94"/>
      <c r="E107" s="94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</row>
    <row r="108" spans="1:100" ht="15.6" customHeight="1" x14ac:dyDescent="0.2">
      <c r="A108" s="94"/>
      <c r="B108" s="94"/>
      <c r="C108" s="94"/>
      <c r="D108" s="94"/>
      <c r="E108" s="94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</row>
    <row r="109" spans="1:100" ht="15.6" customHeight="1" x14ac:dyDescent="0.2">
      <c r="A109" s="94"/>
      <c r="B109" s="94"/>
      <c r="C109" s="94"/>
      <c r="D109" s="94"/>
      <c r="E109" s="94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</row>
    <row r="110" spans="1:100" ht="15.6" customHeight="1" x14ac:dyDescent="0.2">
      <c r="A110" s="94"/>
      <c r="B110" s="94"/>
      <c r="C110" s="94"/>
      <c r="D110" s="94"/>
      <c r="E110" s="94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</row>
    <row r="111" spans="1:100" ht="15.6" customHeight="1" x14ac:dyDescent="0.2">
      <c r="A111" s="94"/>
      <c r="B111" s="94"/>
      <c r="C111" s="94"/>
      <c r="D111" s="94"/>
      <c r="E111" s="94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</row>
    <row r="112" spans="1:100" ht="15.6" customHeight="1" x14ac:dyDescent="0.2">
      <c r="A112" s="94"/>
      <c r="B112" s="94"/>
      <c r="C112" s="94"/>
      <c r="D112" s="94"/>
      <c r="E112" s="94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</row>
    <row r="113" spans="1:100" ht="15.6" customHeight="1" x14ac:dyDescent="0.2">
      <c r="A113" s="94"/>
      <c r="B113" s="94"/>
      <c r="C113" s="94"/>
      <c r="D113" s="94"/>
      <c r="E113" s="94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</row>
    <row r="114" spans="1:100" ht="15.6" customHeight="1" x14ac:dyDescent="0.2">
      <c r="A114" s="94"/>
      <c r="B114" s="94"/>
      <c r="C114" s="94"/>
      <c r="D114" s="94"/>
      <c r="E114" s="94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</row>
    <row r="115" spans="1:100" ht="15.6" customHeight="1" x14ac:dyDescent="0.2">
      <c r="A115" s="94"/>
      <c r="B115" s="94"/>
      <c r="C115" s="94"/>
      <c r="D115" s="94"/>
      <c r="E115" s="94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4"/>
      <c r="CQ115" s="94"/>
      <c r="CR115" s="94"/>
      <c r="CS115" s="94"/>
      <c r="CT115" s="94"/>
      <c r="CU115" s="94"/>
      <c r="CV115" s="94"/>
    </row>
    <row r="116" spans="1:100" ht="15.6" customHeight="1" x14ac:dyDescent="0.2">
      <c r="A116" s="94"/>
      <c r="B116" s="94"/>
      <c r="C116" s="94"/>
      <c r="D116" s="94"/>
      <c r="E116" s="94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94"/>
      <c r="CR116" s="94"/>
      <c r="CS116" s="94"/>
      <c r="CT116" s="94"/>
      <c r="CU116" s="94"/>
      <c r="CV116" s="94"/>
    </row>
    <row r="117" spans="1:100" ht="15.6" customHeight="1" x14ac:dyDescent="0.2">
      <c r="A117" s="94"/>
      <c r="B117" s="94"/>
      <c r="C117" s="94"/>
      <c r="D117" s="94"/>
      <c r="E117" s="94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</row>
    <row r="118" spans="1:100" ht="15.6" customHeight="1" x14ac:dyDescent="0.2">
      <c r="A118" s="94"/>
      <c r="B118" s="94"/>
      <c r="C118" s="94"/>
      <c r="D118" s="94"/>
      <c r="E118" s="94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</row>
    <row r="119" spans="1:100" ht="15.6" customHeight="1" x14ac:dyDescent="0.2">
      <c r="A119" s="94"/>
      <c r="B119" s="94"/>
      <c r="C119" s="94"/>
      <c r="D119" s="94"/>
      <c r="E119" s="94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  <c r="BY119" s="94"/>
      <c r="BZ119" s="94"/>
      <c r="CA119" s="94"/>
      <c r="CB119" s="94"/>
      <c r="CC119" s="94"/>
      <c r="CD119" s="94"/>
      <c r="CE119" s="94"/>
      <c r="CF119" s="94"/>
      <c r="CG119" s="94"/>
      <c r="CH119" s="94"/>
      <c r="CI119" s="94"/>
      <c r="CJ119" s="94"/>
      <c r="CK119" s="94"/>
      <c r="CL119" s="94"/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</row>
    <row r="120" spans="1:100" ht="15.6" customHeight="1" x14ac:dyDescent="0.2">
      <c r="A120" s="94"/>
      <c r="B120" s="94"/>
      <c r="C120" s="94"/>
      <c r="D120" s="94"/>
      <c r="E120" s="94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</row>
    <row r="121" spans="1:100" ht="15.6" customHeight="1" x14ac:dyDescent="0.2">
      <c r="A121" s="94"/>
      <c r="B121" s="94"/>
      <c r="C121" s="94"/>
      <c r="D121" s="94"/>
      <c r="E121" s="94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</row>
    <row r="122" spans="1:100" ht="15.6" customHeight="1" x14ac:dyDescent="0.2">
      <c r="A122" s="94"/>
      <c r="B122" s="94"/>
      <c r="C122" s="94"/>
      <c r="D122" s="94"/>
      <c r="E122" s="94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</row>
    <row r="123" spans="1:100" ht="15.6" customHeight="1" x14ac:dyDescent="0.2">
      <c r="A123" s="94"/>
      <c r="B123" s="94"/>
      <c r="C123" s="94"/>
      <c r="D123" s="94"/>
      <c r="E123" s="94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</row>
    <row r="124" spans="1:100" ht="15.6" customHeight="1" x14ac:dyDescent="0.2">
      <c r="A124" s="94"/>
      <c r="B124" s="94"/>
      <c r="C124" s="94"/>
      <c r="D124" s="94"/>
      <c r="E124" s="94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</row>
    <row r="125" spans="1:100" ht="15.6" customHeight="1" x14ac:dyDescent="0.2">
      <c r="A125" s="94"/>
      <c r="B125" s="94"/>
      <c r="C125" s="94"/>
      <c r="D125" s="94"/>
      <c r="E125" s="94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</row>
    <row r="126" spans="1:100" ht="15.6" customHeight="1" x14ac:dyDescent="0.2">
      <c r="A126" s="94"/>
      <c r="B126" s="94"/>
      <c r="C126" s="94"/>
      <c r="D126" s="94"/>
      <c r="E126" s="94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4"/>
      <c r="CT126" s="94"/>
      <c r="CU126" s="94"/>
      <c r="CV126" s="94"/>
    </row>
    <row r="127" spans="1:100" ht="15.6" customHeight="1" x14ac:dyDescent="0.2">
      <c r="A127" s="94"/>
      <c r="B127" s="94"/>
      <c r="C127" s="94"/>
      <c r="D127" s="94"/>
      <c r="E127" s="94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</row>
    <row r="128" spans="1:100" ht="15.6" customHeight="1" x14ac:dyDescent="0.2">
      <c r="A128" s="94"/>
      <c r="B128" s="94"/>
      <c r="C128" s="94"/>
      <c r="D128" s="94"/>
      <c r="E128" s="94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</row>
    <row r="129" spans="1:100" ht="15.6" customHeight="1" x14ac:dyDescent="0.2">
      <c r="A129" s="94"/>
      <c r="B129" s="94"/>
      <c r="C129" s="94"/>
      <c r="D129" s="94"/>
      <c r="E129" s="94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4"/>
      <c r="CR129" s="94"/>
      <c r="CS129" s="94"/>
      <c r="CT129" s="94"/>
      <c r="CU129" s="94"/>
      <c r="CV129" s="94"/>
    </row>
    <row r="130" spans="1:100" x14ac:dyDescent="0.2">
      <c r="A130" s="94"/>
      <c r="B130" s="94"/>
      <c r="C130" s="94"/>
      <c r="D130" s="94"/>
      <c r="E130" s="94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CC130" s="94"/>
      <c r="CD130" s="94"/>
      <c r="CE130" s="94"/>
      <c r="CF130" s="94"/>
      <c r="CG130" s="94"/>
      <c r="CH130" s="94"/>
      <c r="CI130" s="94"/>
      <c r="CJ130" s="94"/>
      <c r="CK130" s="94"/>
      <c r="CL130" s="94"/>
      <c r="CM130" s="94"/>
      <c r="CN130" s="94"/>
      <c r="CO130" s="94"/>
      <c r="CP130" s="94"/>
      <c r="CQ130" s="94"/>
      <c r="CR130" s="94"/>
      <c r="CS130" s="94"/>
      <c r="CT130" s="94"/>
      <c r="CU130" s="94"/>
      <c r="CV130" s="94"/>
    </row>
    <row r="131" spans="1:100" x14ac:dyDescent="0.2">
      <c r="A131" s="94"/>
      <c r="B131" s="94"/>
      <c r="C131" s="94"/>
      <c r="D131" s="94"/>
      <c r="E131" s="94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</row>
    <row r="132" spans="1:100" x14ac:dyDescent="0.2">
      <c r="A132" s="94"/>
      <c r="B132" s="94"/>
      <c r="C132" s="94"/>
      <c r="D132" s="94"/>
      <c r="E132" s="94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4"/>
      <c r="CE132" s="94"/>
      <c r="CF132" s="94"/>
      <c r="CG132" s="94"/>
      <c r="CH132" s="94"/>
      <c r="CI132" s="94"/>
      <c r="CJ132" s="94"/>
      <c r="CK132" s="94"/>
      <c r="CL132" s="94"/>
      <c r="CM132" s="94"/>
      <c r="CN132" s="94"/>
      <c r="CO132" s="94"/>
      <c r="CP132" s="94"/>
      <c r="CQ132" s="94"/>
      <c r="CR132" s="94"/>
      <c r="CS132" s="94"/>
      <c r="CT132" s="94"/>
      <c r="CU132" s="94"/>
      <c r="CV132" s="94"/>
    </row>
    <row r="133" spans="1:100" x14ac:dyDescent="0.2">
      <c r="A133" s="94"/>
      <c r="B133" s="94"/>
      <c r="C133" s="94"/>
      <c r="D133" s="94"/>
      <c r="E133" s="94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F133" s="94"/>
      <c r="CG133" s="94"/>
      <c r="CH133" s="94"/>
      <c r="CI133" s="94"/>
      <c r="CJ133" s="94"/>
      <c r="CK133" s="94"/>
      <c r="CL133" s="94"/>
      <c r="CM133" s="94"/>
      <c r="CN133" s="94"/>
      <c r="CO133" s="94"/>
      <c r="CP133" s="94"/>
      <c r="CQ133" s="94"/>
      <c r="CR133" s="94"/>
      <c r="CS133" s="94"/>
      <c r="CT133" s="94"/>
      <c r="CU133" s="94"/>
      <c r="CV133" s="94"/>
    </row>
    <row r="134" spans="1:100" x14ac:dyDescent="0.2">
      <c r="A134" s="94"/>
      <c r="B134" s="94"/>
      <c r="C134" s="94"/>
      <c r="D134" s="94"/>
      <c r="E134" s="94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</row>
    <row r="135" spans="1:100" x14ac:dyDescent="0.2">
      <c r="A135" s="94"/>
      <c r="B135" s="94"/>
      <c r="C135" s="94"/>
      <c r="D135" s="94"/>
      <c r="E135" s="94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  <c r="BY135" s="94"/>
      <c r="BZ135" s="94"/>
      <c r="CA135" s="94"/>
      <c r="CB135" s="94"/>
      <c r="CC135" s="94"/>
      <c r="CD135" s="94"/>
      <c r="CE135" s="94"/>
      <c r="CF135" s="94"/>
      <c r="CG135" s="94"/>
      <c r="CH135" s="94"/>
      <c r="CI135" s="94"/>
      <c r="CJ135" s="94"/>
      <c r="CK135" s="94"/>
      <c r="CL135" s="94"/>
      <c r="CM135" s="94"/>
      <c r="CN135" s="94"/>
      <c r="CO135" s="94"/>
      <c r="CP135" s="94"/>
      <c r="CQ135" s="94"/>
      <c r="CR135" s="94"/>
      <c r="CS135" s="94"/>
      <c r="CT135" s="94"/>
      <c r="CU135" s="94"/>
      <c r="CV135" s="94"/>
    </row>
    <row r="136" spans="1:100" x14ac:dyDescent="0.2">
      <c r="A136" s="94"/>
      <c r="B136" s="94"/>
      <c r="C136" s="94"/>
      <c r="D136" s="94"/>
      <c r="E136" s="94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  <c r="CP136" s="94"/>
      <c r="CQ136" s="94"/>
      <c r="CR136" s="94"/>
      <c r="CS136" s="94"/>
      <c r="CT136" s="94"/>
      <c r="CU136" s="94"/>
      <c r="CV136" s="94"/>
    </row>
    <row r="137" spans="1:100" x14ac:dyDescent="0.2">
      <c r="A137" s="94"/>
      <c r="B137" s="94"/>
      <c r="C137" s="94"/>
      <c r="D137" s="94"/>
      <c r="E137" s="94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</row>
    <row r="138" spans="1:100" x14ac:dyDescent="0.2">
      <c r="A138" s="94"/>
      <c r="B138" s="94"/>
      <c r="C138" s="94"/>
      <c r="D138" s="94"/>
      <c r="E138" s="94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94"/>
      <c r="CJ138" s="94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</row>
    <row r="139" spans="1:100" x14ac:dyDescent="0.2">
      <c r="A139" s="94"/>
      <c r="B139" s="94"/>
      <c r="C139" s="94"/>
      <c r="D139" s="94"/>
      <c r="E139" s="94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94"/>
      <c r="BZ139" s="94"/>
      <c r="CA139" s="94"/>
      <c r="CB139" s="94"/>
      <c r="CC139" s="94"/>
      <c r="CD139" s="94"/>
      <c r="CE139" s="94"/>
      <c r="CF139" s="94"/>
      <c r="CG139" s="94"/>
      <c r="CH139" s="94"/>
      <c r="CI139" s="94"/>
      <c r="CJ139" s="94"/>
      <c r="CK139" s="94"/>
      <c r="CL139" s="94"/>
      <c r="CM139" s="94"/>
      <c r="CN139" s="94"/>
      <c r="CO139" s="94"/>
      <c r="CP139" s="94"/>
      <c r="CQ139" s="94"/>
      <c r="CR139" s="94"/>
      <c r="CS139" s="94"/>
      <c r="CT139" s="94"/>
      <c r="CU139" s="94"/>
      <c r="CV139" s="94"/>
    </row>
    <row r="140" spans="1:100" x14ac:dyDescent="0.2">
      <c r="A140" s="94"/>
      <c r="B140" s="94"/>
      <c r="C140" s="94"/>
      <c r="D140" s="94"/>
      <c r="E140" s="94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  <c r="BY140" s="94"/>
      <c r="BZ140" s="94"/>
      <c r="CA140" s="94"/>
      <c r="CB140" s="94"/>
      <c r="CC140" s="94"/>
      <c r="CD140" s="94"/>
      <c r="CE140" s="94"/>
      <c r="CF140" s="94"/>
      <c r="CG140" s="94"/>
      <c r="CH140" s="94"/>
      <c r="CI140" s="94"/>
      <c r="CJ140" s="94"/>
      <c r="CK140" s="94"/>
      <c r="CL140" s="94"/>
      <c r="CM140" s="94"/>
      <c r="CN140" s="94"/>
      <c r="CO140" s="94"/>
      <c r="CP140" s="94"/>
      <c r="CQ140" s="94"/>
      <c r="CR140" s="94"/>
      <c r="CS140" s="94"/>
      <c r="CT140" s="94"/>
      <c r="CU140" s="94"/>
      <c r="CV140" s="94"/>
    </row>
    <row r="141" spans="1:100" x14ac:dyDescent="0.2">
      <c r="A141" s="94"/>
      <c r="B141" s="94"/>
      <c r="C141" s="94"/>
      <c r="D141" s="94"/>
      <c r="E141" s="94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/>
      <c r="CM141" s="94"/>
      <c r="CN141" s="94"/>
      <c r="CO141" s="94"/>
      <c r="CP141" s="94"/>
      <c r="CQ141" s="94"/>
      <c r="CR141" s="94"/>
      <c r="CS141" s="94"/>
      <c r="CT141" s="94"/>
      <c r="CU141" s="94"/>
      <c r="CV141" s="94"/>
    </row>
    <row r="142" spans="1:100" x14ac:dyDescent="0.2">
      <c r="A142" s="94"/>
      <c r="B142" s="94"/>
      <c r="C142" s="94"/>
      <c r="D142" s="94"/>
      <c r="E142" s="94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  <c r="BY142" s="94"/>
      <c r="BZ142" s="94"/>
      <c r="CA142" s="94"/>
      <c r="CB142" s="94"/>
      <c r="CC142" s="94"/>
      <c r="CD142" s="94"/>
      <c r="CE142" s="94"/>
      <c r="CF142" s="94"/>
      <c r="CG142" s="94"/>
      <c r="CH142" s="94"/>
      <c r="CI142" s="94"/>
      <c r="CJ142" s="94"/>
      <c r="CK142" s="94"/>
      <c r="CL142" s="94"/>
      <c r="CM142" s="94"/>
      <c r="CN142" s="94"/>
      <c r="CO142" s="94"/>
      <c r="CP142" s="94"/>
      <c r="CQ142" s="94"/>
      <c r="CR142" s="94"/>
      <c r="CS142" s="94"/>
      <c r="CT142" s="94"/>
      <c r="CU142" s="94"/>
      <c r="CV142" s="94"/>
    </row>
    <row r="143" spans="1:100" x14ac:dyDescent="0.2">
      <c r="A143" s="94"/>
      <c r="B143" s="94"/>
      <c r="C143" s="94"/>
      <c r="D143" s="94"/>
      <c r="E143" s="94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/>
      <c r="CO143" s="94"/>
      <c r="CP143" s="94"/>
      <c r="CQ143" s="94"/>
      <c r="CR143" s="94"/>
      <c r="CS143" s="94"/>
      <c r="CT143" s="94"/>
      <c r="CU143" s="94"/>
      <c r="CV143" s="94"/>
    </row>
    <row r="144" spans="1:100" x14ac:dyDescent="0.2">
      <c r="A144" s="94"/>
      <c r="B144" s="94"/>
      <c r="C144" s="94"/>
      <c r="D144" s="94"/>
      <c r="E144" s="94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/>
      <c r="CM144" s="94"/>
      <c r="CN144" s="94"/>
      <c r="CO144" s="94"/>
      <c r="CP144" s="94"/>
      <c r="CQ144" s="94"/>
      <c r="CR144" s="94"/>
      <c r="CS144" s="94"/>
      <c r="CT144" s="94"/>
      <c r="CU144" s="94"/>
      <c r="CV144" s="94"/>
    </row>
    <row r="145" spans="1:100" x14ac:dyDescent="0.2">
      <c r="A145" s="94"/>
      <c r="B145" s="94"/>
      <c r="C145" s="94"/>
      <c r="D145" s="94"/>
      <c r="E145" s="94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</row>
    <row r="146" spans="1:100" x14ac:dyDescent="0.2">
      <c r="A146" s="94"/>
      <c r="B146" s="94"/>
      <c r="C146" s="94"/>
      <c r="D146" s="94"/>
      <c r="E146" s="94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  <c r="BY146" s="94"/>
      <c r="BZ146" s="94"/>
      <c r="CA146" s="94"/>
      <c r="CB146" s="94"/>
      <c r="CC146" s="94"/>
      <c r="CD146" s="94"/>
      <c r="CE146" s="94"/>
      <c r="CF146" s="94"/>
      <c r="CG146" s="94"/>
      <c r="CH146" s="94"/>
      <c r="CI146" s="94"/>
      <c r="CJ146" s="94"/>
      <c r="CK146" s="94"/>
      <c r="CL146" s="94"/>
      <c r="CM146" s="94"/>
      <c r="CN146" s="94"/>
      <c r="CO146" s="94"/>
      <c r="CP146" s="94"/>
      <c r="CQ146" s="94"/>
      <c r="CR146" s="94"/>
      <c r="CS146" s="94"/>
      <c r="CT146" s="94"/>
      <c r="CU146" s="94"/>
      <c r="CV146" s="94"/>
    </row>
    <row r="147" spans="1:100" x14ac:dyDescent="0.2">
      <c r="A147" s="94"/>
      <c r="B147" s="94"/>
      <c r="C147" s="94"/>
      <c r="D147" s="94"/>
      <c r="E147" s="94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4"/>
      <c r="CP147" s="94"/>
      <c r="CQ147" s="94"/>
      <c r="CR147" s="94"/>
      <c r="CS147" s="94"/>
      <c r="CT147" s="94"/>
      <c r="CU147" s="94"/>
      <c r="CV147" s="94"/>
    </row>
    <row r="148" spans="1:100" x14ac:dyDescent="0.2">
      <c r="A148" s="94"/>
      <c r="B148" s="94"/>
      <c r="C148" s="94"/>
      <c r="D148" s="94"/>
      <c r="E148" s="94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4"/>
      <c r="BZ148" s="94"/>
      <c r="CA148" s="94"/>
      <c r="CB148" s="94"/>
      <c r="CC148" s="94"/>
      <c r="CD148" s="94"/>
      <c r="CE148" s="94"/>
      <c r="CF148" s="94"/>
      <c r="CG148" s="94"/>
      <c r="CH148" s="94"/>
      <c r="CI148" s="94"/>
      <c r="CJ148" s="94"/>
      <c r="CK148" s="94"/>
      <c r="CL148" s="94"/>
      <c r="CM148" s="94"/>
      <c r="CN148" s="94"/>
      <c r="CO148" s="94"/>
      <c r="CP148" s="94"/>
      <c r="CQ148" s="94"/>
      <c r="CR148" s="94"/>
      <c r="CS148" s="94"/>
      <c r="CT148" s="94"/>
      <c r="CU148" s="94"/>
      <c r="CV148" s="94"/>
    </row>
    <row r="149" spans="1:100" x14ac:dyDescent="0.2">
      <c r="A149" s="94"/>
      <c r="B149" s="94"/>
      <c r="C149" s="94"/>
      <c r="D149" s="94"/>
      <c r="E149" s="94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4"/>
      <c r="BZ149" s="94"/>
      <c r="CA149" s="94"/>
      <c r="CB149" s="94"/>
      <c r="CC149" s="94"/>
      <c r="CD149" s="94"/>
      <c r="CE149" s="94"/>
      <c r="CF149" s="94"/>
      <c r="CG149" s="94"/>
      <c r="CH149" s="94"/>
      <c r="CI149" s="94"/>
      <c r="CJ149" s="94"/>
      <c r="CK149" s="94"/>
      <c r="CL149" s="94"/>
      <c r="CM149" s="94"/>
      <c r="CN149" s="94"/>
      <c r="CO149" s="94"/>
      <c r="CP149" s="94"/>
      <c r="CQ149" s="94"/>
      <c r="CR149" s="94"/>
      <c r="CS149" s="94"/>
      <c r="CT149" s="94"/>
      <c r="CU149" s="94"/>
      <c r="CV149" s="94"/>
    </row>
    <row r="150" spans="1:100" x14ac:dyDescent="0.2">
      <c r="A150" s="94"/>
      <c r="B150" s="94"/>
      <c r="C150" s="94"/>
      <c r="D150" s="94"/>
      <c r="E150" s="94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4"/>
      <c r="BZ150" s="94"/>
      <c r="CA150" s="94"/>
      <c r="CB150" s="94"/>
      <c r="CC150" s="94"/>
      <c r="CD150" s="94"/>
      <c r="CE150" s="94"/>
      <c r="CF150" s="94"/>
      <c r="CG150" s="94"/>
      <c r="CH150" s="94"/>
      <c r="CI150" s="94"/>
      <c r="CJ150" s="94"/>
      <c r="CK150" s="94"/>
      <c r="CL150" s="94"/>
      <c r="CM150" s="94"/>
      <c r="CN150" s="94"/>
      <c r="CO150" s="94"/>
      <c r="CP150" s="94"/>
      <c r="CQ150" s="94"/>
      <c r="CR150" s="94"/>
      <c r="CS150" s="94"/>
      <c r="CT150" s="94"/>
      <c r="CU150" s="94"/>
      <c r="CV150" s="94"/>
    </row>
    <row r="151" spans="1:100" x14ac:dyDescent="0.2">
      <c r="A151" s="94"/>
      <c r="B151" s="94"/>
      <c r="C151" s="94"/>
      <c r="D151" s="94"/>
      <c r="E151" s="94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4"/>
      <c r="BZ151" s="94"/>
      <c r="CA151" s="94"/>
      <c r="CB151" s="94"/>
      <c r="CC151" s="94"/>
      <c r="CD151" s="94"/>
      <c r="CE151" s="94"/>
      <c r="CF151" s="94"/>
      <c r="CG151" s="94"/>
      <c r="CH151" s="94"/>
      <c r="CI151" s="94"/>
      <c r="CJ151" s="94"/>
      <c r="CK151" s="94"/>
      <c r="CL151" s="94"/>
      <c r="CM151" s="94"/>
      <c r="CN151" s="94"/>
      <c r="CO151" s="94"/>
      <c r="CP151" s="94"/>
      <c r="CQ151" s="94"/>
      <c r="CR151" s="94"/>
      <c r="CS151" s="94"/>
      <c r="CT151" s="94"/>
      <c r="CU151" s="94"/>
      <c r="CV151" s="94"/>
    </row>
    <row r="152" spans="1:100" x14ac:dyDescent="0.2">
      <c r="A152" s="94"/>
      <c r="B152" s="94"/>
      <c r="C152" s="94"/>
      <c r="D152" s="94"/>
      <c r="E152" s="94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/>
      <c r="CA152" s="94"/>
      <c r="CB152" s="94"/>
      <c r="CC152" s="94"/>
      <c r="CD152" s="94"/>
      <c r="CE152" s="94"/>
      <c r="CF152" s="94"/>
      <c r="CG152" s="94"/>
      <c r="CH152" s="94"/>
      <c r="CI152" s="94"/>
      <c r="CJ152" s="94"/>
      <c r="CK152" s="94"/>
      <c r="CL152" s="94"/>
      <c r="CM152" s="94"/>
      <c r="CN152" s="94"/>
      <c r="CO152" s="94"/>
      <c r="CP152" s="94"/>
      <c r="CQ152" s="94"/>
      <c r="CR152" s="94"/>
      <c r="CS152" s="94"/>
      <c r="CT152" s="94"/>
      <c r="CU152" s="94"/>
      <c r="CV152" s="94"/>
    </row>
    <row r="153" spans="1:100" x14ac:dyDescent="0.2">
      <c r="A153" s="94"/>
      <c r="B153" s="94"/>
      <c r="C153" s="94"/>
      <c r="D153" s="94"/>
      <c r="E153" s="94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  <c r="CB153" s="94"/>
      <c r="CC153" s="94"/>
      <c r="CD153" s="94"/>
      <c r="CE153" s="94"/>
      <c r="CF153" s="94"/>
      <c r="CG153" s="94"/>
      <c r="CH153" s="94"/>
      <c r="CI153" s="94"/>
      <c r="CJ153" s="94"/>
      <c r="CK153" s="94"/>
      <c r="CL153" s="94"/>
      <c r="CM153" s="94"/>
      <c r="CN153" s="94"/>
      <c r="CO153" s="94"/>
      <c r="CP153" s="94"/>
      <c r="CQ153" s="94"/>
      <c r="CR153" s="94"/>
      <c r="CS153" s="94"/>
      <c r="CT153" s="94"/>
      <c r="CU153" s="94"/>
      <c r="CV153" s="94"/>
    </row>
    <row r="154" spans="1:100" x14ac:dyDescent="0.2">
      <c r="A154" s="94"/>
      <c r="B154" s="94"/>
      <c r="C154" s="94"/>
      <c r="D154" s="94"/>
      <c r="E154" s="94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  <c r="CC154" s="94"/>
      <c r="CD154" s="94"/>
      <c r="CE154" s="94"/>
      <c r="CF154" s="94"/>
      <c r="CG154" s="94"/>
      <c r="CH154" s="94"/>
      <c r="CI154" s="94"/>
      <c r="CJ154" s="94"/>
      <c r="CK154" s="94"/>
      <c r="CL154" s="94"/>
      <c r="CM154" s="94"/>
      <c r="CN154" s="94"/>
      <c r="CO154" s="94"/>
      <c r="CP154" s="94"/>
      <c r="CQ154" s="94"/>
      <c r="CR154" s="94"/>
      <c r="CS154" s="94"/>
      <c r="CT154" s="94"/>
      <c r="CU154" s="94"/>
      <c r="CV154" s="94"/>
    </row>
    <row r="155" spans="1:100" x14ac:dyDescent="0.2">
      <c r="A155" s="94"/>
      <c r="B155" s="94"/>
      <c r="C155" s="94"/>
      <c r="D155" s="94"/>
      <c r="E155" s="94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  <c r="CB155" s="94"/>
      <c r="CC155" s="94"/>
      <c r="CD155" s="94"/>
      <c r="CE155" s="94"/>
      <c r="CF155" s="94"/>
      <c r="CG155" s="94"/>
      <c r="CH155" s="94"/>
      <c r="CI155" s="94"/>
      <c r="CJ155" s="94"/>
      <c r="CK155" s="94"/>
      <c r="CL155" s="94"/>
      <c r="CM155" s="94"/>
      <c r="CN155" s="94"/>
      <c r="CO155" s="94"/>
      <c r="CP155" s="94"/>
      <c r="CQ155" s="94"/>
      <c r="CR155" s="94"/>
      <c r="CS155" s="94"/>
      <c r="CT155" s="94"/>
      <c r="CU155" s="94"/>
      <c r="CV155" s="94"/>
    </row>
    <row r="156" spans="1:100" x14ac:dyDescent="0.2">
      <c r="A156" s="94"/>
      <c r="B156" s="94"/>
      <c r="C156" s="94"/>
      <c r="D156" s="94"/>
      <c r="E156" s="94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4"/>
      <c r="CP156" s="94"/>
      <c r="CQ156" s="94"/>
      <c r="CR156" s="94"/>
      <c r="CS156" s="94"/>
      <c r="CT156" s="94"/>
      <c r="CU156" s="94"/>
      <c r="CV156" s="94"/>
    </row>
    <row r="157" spans="1:100" x14ac:dyDescent="0.2">
      <c r="A157" s="94"/>
      <c r="B157" s="94"/>
      <c r="C157" s="94"/>
      <c r="D157" s="94"/>
      <c r="E157" s="94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  <c r="CC157" s="94"/>
      <c r="CD157" s="94"/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4"/>
      <c r="CP157" s="94"/>
      <c r="CQ157" s="94"/>
      <c r="CR157" s="94"/>
      <c r="CS157" s="94"/>
      <c r="CT157" s="94"/>
      <c r="CU157" s="94"/>
      <c r="CV157" s="94"/>
    </row>
    <row r="158" spans="1:100" x14ac:dyDescent="0.2">
      <c r="A158" s="94"/>
      <c r="B158" s="94"/>
      <c r="C158" s="94"/>
      <c r="D158" s="94"/>
      <c r="E158" s="94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  <c r="BY158" s="94"/>
      <c r="BZ158" s="94"/>
      <c r="CA158" s="94"/>
      <c r="CB158" s="94"/>
      <c r="CC158" s="94"/>
      <c r="CD158" s="94"/>
      <c r="CE158" s="94"/>
      <c r="CF158" s="94"/>
      <c r="CG158" s="94"/>
      <c r="CH158" s="94"/>
      <c r="CI158" s="94"/>
      <c r="CJ158" s="94"/>
      <c r="CK158" s="94"/>
      <c r="CL158" s="94"/>
      <c r="CM158" s="94"/>
      <c r="CN158" s="94"/>
      <c r="CO158" s="94"/>
      <c r="CP158" s="94"/>
      <c r="CQ158" s="94"/>
      <c r="CR158" s="94"/>
      <c r="CS158" s="94"/>
      <c r="CT158" s="94"/>
      <c r="CU158" s="94"/>
      <c r="CV158" s="94"/>
    </row>
    <row r="159" spans="1:100" x14ac:dyDescent="0.2">
      <c r="A159" s="94"/>
      <c r="B159" s="94"/>
      <c r="C159" s="94"/>
      <c r="D159" s="94"/>
      <c r="E159" s="94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  <c r="BV159" s="94"/>
      <c r="BW159" s="94"/>
      <c r="BX159" s="94"/>
      <c r="BY159" s="94"/>
      <c r="BZ159" s="94"/>
      <c r="CA159" s="94"/>
      <c r="CB159" s="94"/>
      <c r="CC159" s="94"/>
      <c r="CD159" s="94"/>
      <c r="CE159" s="94"/>
      <c r="CF159" s="94"/>
      <c r="CG159" s="94"/>
      <c r="CH159" s="94"/>
      <c r="CI159" s="94"/>
      <c r="CJ159" s="94"/>
      <c r="CK159" s="94"/>
      <c r="CL159" s="94"/>
      <c r="CM159" s="94"/>
      <c r="CN159" s="94"/>
      <c r="CO159" s="94"/>
      <c r="CP159" s="94"/>
      <c r="CQ159" s="94"/>
      <c r="CR159" s="94"/>
      <c r="CS159" s="94"/>
      <c r="CT159" s="94"/>
      <c r="CU159" s="94"/>
      <c r="CV159" s="94"/>
    </row>
    <row r="160" spans="1:100" x14ac:dyDescent="0.2">
      <c r="A160" s="94"/>
      <c r="B160" s="94"/>
      <c r="C160" s="94"/>
      <c r="D160" s="94"/>
      <c r="E160" s="94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4"/>
      <c r="BZ160" s="94"/>
      <c r="CA160" s="94"/>
      <c r="CB160" s="94"/>
      <c r="CC160" s="94"/>
      <c r="CD160" s="94"/>
      <c r="CE160" s="94"/>
      <c r="CF160" s="94"/>
      <c r="CG160" s="94"/>
      <c r="CH160" s="94"/>
      <c r="CI160" s="94"/>
      <c r="CJ160" s="94"/>
      <c r="CK160" s="94"/>
      <c r="CL160" s="94"/>
      <c r="CM160" s="94"/>
      <c r="CN160" s="94"/>
      <c r="CO160" s="94"/>
      <c r="CP160" s="94"/>
      <c r="CQ160" s="94"/>
      <c r="CR160" s="94"/>
      <c r="CS160" s="94"/>
      <c r="CT160" s="94"/>
      <c r="CU160" s="94"/>
      <c r="CV160" s="94"/>
    </row>
    <row r="161" spans="1:100" x14ac:dyDescent="0.2">
      <c r="A161" s="94"/>
      <c r="B161" s="94"/>
      <c r="C161" s="94"/>
      <c r="D161" s="94"/>
      <c r="E161" s="94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4"/>
      <c r="BZ161" s="94"/>
      <c r="CA161" s="94"/>
      <c r="CB161" s="94"/>
      <c r="CC161" s="94"/>
      <c r="CD161" s="94"/>
      <c r="CE161" s="94"/>
      <c r="CF161" s="94"/>
      <c r="CG161" s="94"/>
      <c r="CH161" s="94"/>
      <c r="CI161" s="94"/>
      <c r="CJ161" s="94"/>
      <c r="CK161" s="94"/>
      <c r="CL161" s="94"/>
      <c r="CM161" s="94"/>
      <c r="CN161" s="94"/>
      <c r="CO161" s="94"/>
      <c r="CP161" s="94"/>
      <c r="CQ161" s="94"/>
      <c r="CR161" s="94"/>
      <c r="CS161" s="94"/>
      <c r="CT161" s="94"/>
      <c r="CU161" s="94"/>
      <c r="CV161" s="94"/>
    </row>
    <row r="162" spans="1:100" x14ac:dyDescent="0.2">
      <c r="A162" s="94"/>
      <c r="B162" s="94"/>
      <c r="C162" s="94"/>
      <c r="D162" s="94"/>
      <c r="E162" s="94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4"/>
      <c r="BZ162" s="94"/>
      <c r="CA162" s="94"/>
      <c r="CB162" s="94"/>
      <c r="CC162" s="94"/>
      <c r="CD162" s="94"/>
      <c r="CE162" s="94"/>
      <c r="CF162" s="94"/>
      <c r="CG162" s="94"/>
      <c r="CH162" s="94"/>
      <c r="CI162" s="94"/>
      <c r="CJ162" s="94"/>
      <c r="CK162" s="94"/>
      <c r="CL162" s="94"/>
      <c r="CM162" s="94"/>
      <c r="CN162" s="94"/>
      <c r="CO162" s="94"/>
      <c r="CP162" s="94"/>
      <c r="CQ162" s="94"/>
      <c r="CR162" s="94"/>
      <c r="CS162" s="94"/>
      <c r="CT162" s="94"/>
      <c r="CU162" s="94"/>
      <c r="CV162" s="94"/>
    </row>
    <row r="163" spans="1:100" x14ac:dyDescent="0.2">
      <c r="A163" s="94"/>
      <c r="B163" s="94"/>
      <c r="C163" s="94"/>
      <c r="D163" s="94"/>
      <c r="E163" s="94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4"/>
      <c r="BZ163" s="94"/>
      <c r="CA163" s="94"/>
      <c r="CB163" s="94"/>
      <c r="CC163" s="94"/>
      <c r="CD163" s="94"/>
      <c r="CE163" s="94"/>
      <c r="CF163" s="94"/>
      <c r="CG163" s="94"/>
      <c r="CH163" s="94"/>
      <c r="CI163" s="94"/>
      <c r="CJ163" s="94"/>
      <c r="CK163" s="94"/>
      <c r="CL163" s="94"/>
      <c r="CM163" s="94"/>
      <c r="CN163" s="94"/>
      <c r="CO163" s="94"/>
      <c r="CP163" s="94"/>
      <c r="CQ163" s="94"/>
      <c r="CR163" s="94"/>
      <c r="CS163" s="94"/>
      <c r="CT163" s="94"/>
      <c r="CU163" s="94"/>
      <c r="CV163" s="94"/>
    </row>
    <row r="164" spans="1:100" x14ac:dyDescent="0.2">
      <c r="A164" s="94"/>
      <c r="B164" s="94"/>
      <c r="C164" s="94"/>
      <c r="D164" s="94"/>
      <c r="E164" s="94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4"/>
      <c r="BZ164" s="94"/>
      <c r="CA164" s="94"/>
      <c r="CB164" s="94"/>
      <c r="CC164" s="94"/>
      <c r="CD164" s="94"/>
      <c r="CE164" s="94"/>
      <c r="CF164" s="94"/>
      <c r="CG164" s="94"/>
      <c r="CH164" s="94"/>
      <c r="CI164" s="94"/>
      <c r="CJ164" s="94"/>
      <c r="CK164" s="94"/>
      <c r="CL164" s="94"/>
      <c r="CM164" s="94"/>
      <c r="CN164" s="94"/>
      <c r="CO164" s="94"/>
      <c r="CP164" s="94"/>
      <c r="CQ164" s="94"/>
      <c r="CR164" s="94"/>
      <c r="CS164" s="94"/>
      <c r="CT164" s="94"/>
      <c r="CU164" s="94"/>
      <c r="CV164" s="94"/>
    </row>
    <row r="165" spans="1:100" x14ac:dyDescent="0.2">
      <c r="A165" s="94"/>
      <c r="B165" s="94"/>
      <c r="C165" s="94"/>
      <c r="D165" s="94"/>
      <c r="E165" s="94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4"/>
      <c r="BZ165" s="94"/>
      <c r="CA165" s="94"/>
      <c r="CB165" s="94"/>
      <c r="CC165" s="94"/>
      <c r="CD165" s="94"/>
      <c r="CE165" s="94"/>
      <c r="CF165" s="94"/>
      <c r="CG165" s="94"/>
      <c r="CH165" s="94"/>
      <c r="CI165" s="94"/>
      <c r="CJ165" s="94"/>
      <c r="CK165" s="94"/>
      <c r="CL165" s="94"/>
      <c r="CM165" s="94"/>
      <c r="CN165" s="94"/>
      <c r="CO165" s="94"/>
      <c r="CP165" s="94"/>
      <c r="CQ165" s="94"/>
      <c r="CR165" s="94"/>
      <c r="CS165" s="94"/>
      <c r="CT165" s="94"/>
      <c r="CU165" s="94"/>
      <c r="CV165" s="94"/>
    </row>
    <row r="166" spans="1:100" x14ac:dyDescent="0.2">
      <c r="A166" s="94"/>
      <c r="B166" s="94"/>
      <c r="C166" s="94"/>
      <c r="D166" s="94"/>
      <c r="E166" s="94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4"/>
      <c r="BV166" s="94"/>
      <c r="BW166" s="94"/>
      <c r="BX166" s="94"/>
      <c r="BY166" s="94"/>
      <c r="BZ166" s="94"/>
      <c r="CA166" s="94"/>
      <c r="CB166" s="94"/>
      <c r="CC166" s="94"/>
      <c r="CD166" s="94"/>
      <c r="CE166" s="94"/>
      <c r="CF166" s="94"/>
      <c r="CG166" s="94"/>
      <c r="CH166" s="94"/>
      <c r="CI166" s="94"/>
      <c r="CJ166" s="94"/>
      <c r="CK166" s="94"/>
      <c r="CL166" s="94"/>
      <c r="CM166" s="94"/>
      <c r="CN166" s="94"/>
      <c r="CO166" s="94"/>
      <c r="CP166" s="94"/>
      <c r="CQ166" s="94"/>
      <c r="CR166" s="94"/>
      <c r="CS166" s="94"/>
      <c r="CT166" s="94"/>
      <c r="CU166" s="94"/>
      <c r="CV166" s="94"/>
    </row>
    <row r="167" spans="1:100" x14ac:dyDescent="0.2">
      <c r="A167" s="94"/>
      <c r="B167" s="94"/>
      <c r="C167" s="94"/>
      <c r="D167" s="94"/>
      <c r="E167" s="94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  <c r="BV167" s="94"/>
      <c r="BW167" s="94"/>
      <c r="BX167" s="94"/>
      <c r="BY167" s="94"/>
      <c r="BZ167" s="94"/>
      <c r="CA167" s="94"/>
      <c r="CB167" s="94"/>
      <c r="CC167" s="94"/>
      <c r="CD167" s="94"/>
      <c r="CE167" s="94"/>
      <c r="CF167" s="94"/>
      <c r="CG167" s="94"/>
      <c r="CH167" s="94"/>
      <c r="CI167" s="94"/>
      <c r="CJ167" s="94"/>
      <c r="CK167" s="94"/>
      <c r="CL167" s="94"/>
      <c r="CM167" s="94"/>
      <c r="CN167" s="94"/>
      <c r="CO167" s="94"/>
      <c r="CP167" s="94"/>
      <c r="CQ167" s="94"/>
      <c r="CR167" s="94"/>
      <c r="CS167" s="94"/>
      <c r="CT167" s="94"/>
      <c r="CU167" s="94"/>
      <c r="CV167" s="94"/>
    </row>
    <row r="168" spans="1:100" x14ac:dyDescent="0.2">
      <c r="A168" s="94"/>
      <c r="B168" s="94"/>
      <c r="C168" s="94"/>
      <c r="D168" s="94"/>
      <c r="E168" s="94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4"/>
      <c r="BZ168" s="94"/>
      <c r="CA168" s="94"/>
      <c r="CB168" s="94"/>
      <c r="CC168" s="94"/>
      <c r="CD168" s="94"/>
      <c r="CE168" s="94"/>
      <c r="CF168" s="94"/>
      <c r="CG168" s="94"/>
      <c r="CH168" s="94"/>
      <c r="CI168" s="94"/>
      <c r="CJ168" s="94"/>
      <c r="CK168" s="94"/>
      <c r="CL168" s="94"/>
      <c r="CM168" s="94"/>
      <c r="CN168" s="94"/>
      <c r="CO168" s="94"/>
      <c r="CP168" s="94"/>
      <c r="CQ168" s="94"/>
      <c r="CR168" s="94"/>
      <c r="CS168" s="94"/>
      <c r="CT168" s="94"/>
      <c r="CU168" s="94"/>
      <c r="CV168" s="94"/>
    </row>
    <row r="169" spans="1:100" x14ac:dyDescent="0.2">
      <c r="A169" s="94"/>
      <c r="B169" s="94"/>
      <c r="C169" s="94"/>
      <c r="D169" s="94"/>
      <c r="E169" s="94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4"/>
      <c r="BZ169" s="94"/>
      <c r="CA169" s="94"/>
      <c r="CB169" s="94"/>
      <c r="CC169" s="94"/>
      <c r="CD169" s="94"/>
      <c r="CE169" s="94"/>
      <c r="CF169" s="94"/>
      <c r="CG169" s="94"/>
      <c r="CH169" s="94"/>
      <c r="CI169" s="94"/>
      <c r="CJ169" s="94"/>
      <c r="CK169" s="94"/>
      <c r="CL169" s="94"/>
      <c r="CM169" s="94"/>
      <c r="CN169" s="94"/>
      <c r="CO169" s="94"/>
      <c r="CP169" s="94"/>
      <c r="CQ169" s="94"/>
      <c r="CR169" s="94"/>
      <c r="CS169" s="94"/>
      <c r="CT169" s="94"/>
      <c r="CU169" s="94"/>
      <c r="CV169" s="94"/>
    </row>
    <row r="170" spans="1:100" x14ac:dyDescent="0.2">
      <c r="A170" s="94"/>
      <c r="B170" s="94"/>
      <c r="C170" s="94"/>
      <c r="D170" s="94"/>
      <c r="E170" s="94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  <c r="BY170" s="94"/>
      <c r="BZ170" s="94"/>
      <c r="CA170" s="94"/>
      <c r="CB170" s="94"/>
      <c r="CC170" s="94"/>
      <c r="CD170" s="94"/>
      <c r="CE170" s="94"/>
      <c r="CF170" s="94"/>
      <c r="CG170" s="94"/>
      <c r="CH170" s="94"/>
      <c r="CI170" s="94"/>
      <c r="CJ170" s="94"/>
      <c r="CK170" s="94"/>
      <c r="CL170" s="94"/>
      <c r="CM170" s="94"/>
      <c r="CN170" s="94"/>
      <c r="CO170" s="94"/>
      <c r="CP170" s="94"/>
      <c r="CQ170" s="94"/>
      <c r="CR170" s="94"/>
      <c r="CS170" s="94"/>
      <c r="CT170" s="94"/>
      <c r="CU170" s="94"/>
      <c r="CV170" s="94"/>
    </row>
    <row r="171" spans="1:100" x14ac:dyDescent="0.2">
      <c r="A171" s="94"/>
      <c r="B171" s="94"/>
      <c r="C171" s="94"/>
      <c r="D171" s="94"/>
      <c r="E171" s="94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  <c r="BY171" s="94"/>
      <c r="BZ171" s="94"/>
      <c r="CA171" s="94"/>
      <c r="CB171" s="94"/>
      <c r="CC171" s="94"/>
      <c r="CD171" s="94"/>
      <c r="CE171" s="94"/>
      <c r="CF171" s="94"/>
      <c r="CG171" s="94"/>
      <c r="CH171" s="94"/>
      <c r="CI171" s="94"/>
      <c r="CJ171" s="94"/>
      <c r="CK171" s="94"/>
      <c r="CL171" s="94"/>
      <c r="CM171" s="94"/>
      <c r="CN171" s="94"/>
      <c r="CO171" s="94"/>
      <c r="CP171" s="94"/>
      <c r="CQ171" s="94"/>
      <c r="CR171" s="94"/>
      <c r="CS171" s="94"/>
      <c r="CT171" s="94"/>
      <c r="CU171" s="94"/>
      <c r="CV171" s="94"/>
    </row>
    <row r="172" spans="1:100" x14ac:dyDescent="0.2">
      <c r="A172" s="94"/>
      <c r="B172" s="94"/>
      <c r="C172" s="94"/>
      <c r="D172" s="94"/>
      <c r="E172" s="94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Y172" s="94"/>
      <c r="BZ172" s="94"/>
      <c r="CA172" s="94"/>
      <c r="CB172" s="94"/>
      <c r="CC172" s="94"/>
      <c r="CD172" s="94"/>
      <c r="CE172" s="94"/>
      <c r="CF172" s="94"/>
      <c r="CG172" s="94"/>
      <c r="CH172" s="94"/>
      <c r="CI172" s="94"/>
      <c r="CJ172" s="94"/>
      <c r="CK172" s="94"/>
      <c r="CL172" s="94"/>
      <c r="CM172" s="94"/>
      <c r="CN172" s="94"/>
      <c r="CO172" s="94"/>
      <c r="CP172" s="94"/>
      <c r="CQ172" s="94"/>
      <c r="CR172" s="94"/>
      <c r="CS172" s="94"/>
      <c r="CT172" s="94"/>
      <c r="CU172" s="94"/>
      <c r="CV172" s="94"/>
    </row>
    <row r="173" spans="1:100" x14ac:dyDescent="0.2">
      <c r="A173" s="94"/>
      <c r="B173" s="94"/>
      <c r="C173" s="94"/>
      <c r="D173" s="94"/>
      <c r="E173" s="94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  <c r="CC173" s="94"/>
      <c r="CD173" s="94"/>
      <c r="CE173" s="94"/>
      <c r="CF173" s="94"/>
      <c r="CG173" s="94"/>
      <c r="CH173" s="94"/>
      <c r="CI173" s="94"/>
      <c r="CJ173" s="94"/>
      <c r="CK173" s="94"/>
      <c r="CL173" s="94"/>
      <c r="CM173" s="94"/>
      <c r="CN173" s="94"/>
      <c r="CO173" s="94"/>
      <c r="CP173" s="94"/>
      <c r="CQ173" s="94"/>
      <c r="CR173" s="94"/>
      <c r="CS173" s="94"/>
      <c r="CT173" s="94"/>
      <c r="CU173" s="94"/>
      <c r="CV173" s="94"/>
    </row>
    <row r="174" spans="1:100" x14ac:dyDescent="0.2">
      <c r="A174" s="94"/>
      <c r="B174" s="94"/>
      <c r="C174" s="94"/>
      <c r="D174" s="94"/>
      <c r="E174" s="94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  <c r="BV174" s="94"/>
      <c r="BW174" s="94"/>
      <c r="BX174" s="94"/>
      <c r="BY174" s="94"/>
      <c r="BZ174" s="94"/>
      <c r="CA174" s="94"/>
      <c r="CB174" s="94"/>
      <c r="CC174" s="94"/>
      <c r="CD174" s="94"/>
      <c r="CE174" s="94"/>
      <c r="CF174" s="94"/>
      <c r="CG174" s="94"/>
      <c r="CH174" s="94"/>
      <c r="CI174" s="94"/>
      <c r="CJ174" s="94"/>
      <c r="CK174" s="94"/>
      <c r="CL174" s="94"/>
      <c r="CM174" s="94"/>
      <c r="CN174" s="94"/>
      <c r="CO174" s="94"/>
      <c r="CP174" s="94"/>
      <c r="CQ174" s="94"/>
      <c r="CR174" s="94"/>
      <c r="CS174" s="94"/>
      <c r="CT174" s="94"/>
      <c r="CU174" s="94"/>
      <c r="CV174" s="94"/>
    </row>
    <row r="175" spans="1:100" x14ac:dyDescent="0.2">
      <c r="A175" s="94"/>
      <c r="B175" s="94"/>
      <c r="C175" s="94"/>
      <c r="D175" s="94"/>
      <c r="E175" s="94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  <c r="CB175" s="94"/>
      <c r="CC175" s="94"/>
      <c r="CD175" s="94"/>
      <c r="CE175" s="94"/>
      <c r="CF175" s="94"/>
      <c r="CG175" s="94"/>
      <c r="CH175" s="94"/>
      <c r="CI175" s="94"/>
      <c r="CJ175" s="94"/>
      <c r="CK175" s="94"/>
      <c r="CL175" s="94"/>
      <c r="CM175" s="94"/>
      <c r="CN175" s="94"/>
      <c r="CO175" s="94"/>
      <c r="CP175" s="94"/>
      <c r="CQ175" s="94"/>
      <c r="CR175" s="94"/>
      <c r="CS175" s="94"/>
      <c r="CT175" s="94"/>
      <c r="CU175" s="94"/>
      <c r="CV175" s="94"/>
    </row>
    <row r="176" spans="1:100" x14ac:dyDescent="0.2">
      <c r="A176" s="94"/>
      <c r="B176" s="94"/>
      <c r="C176" s="94"/>
      <c r="D176" s="94"/>
      <c r="E176" s="94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  <c r="CB176" s="94"/>
      <c r="CC176" s="94"/>
      <c r="CD176" s="94"/>
      <c r="CE176" s="94"/>
      <c r="CF176" s="94"/>
      <c r="CG176" s="94"/>
      <c r="CH176" s="94"/>
      <c r="CI176" s="94"/>
      <c r="CJ176" s="94"/>
      <c r="CK176" s="94"/>
      <c r="CL176" s="94"/>
      <c r="CM176" s="94"/>
      <c r="CN176" s="94"/>
      <c r="CO176" s="94"/>
      <c r="CP176" s="94"/>
      <c r="CQ176" s="94"/>
      <c r="CR176" s="94"/>
      <c r="CS176" s="94"/>
      <c r="CT176" s="94"/>
      <c r="CU176" s="94"/>
      <c r="CV176" s="94"/>
    </row>
    <row r="177" spans="1:100" x14ac:dyDescent="0.2">
      <c r="A177" s="94"/>
      <c r="B177" s="94"/>
      <c r="C177" s="94"/>
      <c r="D177" s="94"/>
      <c r="E177" s="94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  <c r="CB177" s="94"/>
      <c r="CC177" s="94"/>
      <c r="CD177" s="94"/>
      <c r="CE177" s="94"/>
      <c r="CF177" s="94"/>
      <c r="CG177" s="94"/>
      <c r="CH177" s="94"/>
      <c r="CI177" s="94"/>
      <c r="CJ177" s="94"/>
      <c r="CK177" s="94"/>
      <c r="CL177" s="94"/>
      <c r="CM177" s="94"/>
      <c r="CN177" s="94"/>
      <c r="CO177" s="94"/>
      <c r="CP177" s="94"/>
      <c r="CQ177" s="94"/>
      <c r="CR177" s="94"/>
      <c r="CS177" s="94"/>
      <c r="CT177" s="94"/>
      <c r="CU177" s="94"/>
      <c r="CV177" s="94"/>
    </row>
    <row r="178" spans="1:100" x14ac:dyDescent="0.2">
      <c r="A178" s="94"/>
      <c r="B178" s="94"/>
      <c r="C178" s="94"/>
      <c r="D178" s="94"/>
      <c r="E178" s="94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  <c r="CB178" s="94"/>
      <c r="CC178" s="94"/>
      <c r="CD178" s="94"/>
      <c r="CE178" s="94"/>
      <c r="CF178" s="94"/>
      <c r="CG178" s="94"/>
      <c r="CH178" s="94"/>
      <c r="CI178" s="94"/>
      <c r="CJ178" s="94"/>
      <c r="CK178" s="94"/>
      <c r="CL178" s="94"/>
      <c r="CM178" s="94"/>
      <c r="CN178" s="94"/>
      <c r="CO178" s="94"/>
      <c r="CP178" s="94"/>
      <c r="CQ178" s="94"/>
      <c r="CR178" s="94"/>
      <c r="CS178" s="94"/>
      <c r="CT178" s="94"/>
      <c r="CU178" s="94"/>
      <c r="CV178" s="94"/>
    </row>
    <row r="179" spans="1:100" x14ac:dyDescent="0.2">
      <c r="A179" s="94"/>
      <c r="B179" s="94"/>
      <c r="C179" s="94"/>
      <c r="D179" s="94"/>
      <c r="E179" s="94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CC179" s="94"/>
      <c r="CD179" s="94"/>
      <c r="CE179" s="94"/>
      <c r="CF179" s="94"/>
      <c r="CG179" s="94"/>
      <c r="CH179" s="94"/>
      <c r="CI179" s="94"/>
      <c r="CJ179" s="94"/>
      <c r="CK179" s="94"/>
      <c r="CL179" s="94"/>
      <c r="CM179" s="94"/>
      <c r="CN179" s="94"/>
      <c r="CO179" s="94"/>
      <c r="CP179" s="94"/>
      <c r="CQ179" s="94"/>
      <c r="CR179" s="94"/>
      <c r="CS179" s="94"/>
      <c r="CT179" s="94"/>
      <c r="CU179" s="94"/>
      <c r="CV179" s="94"/>
    </row>
    <row r="180" spans="1:100" x14ac:dyDescent="0.2">
      <c r="A180" s="94"/>
      <c r="B180" s="94"/>
      <c r="C180" s="94"/>
      <c r="D180" s="94"/>
      <c r="E180" s="94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  <c r="CB180" s="94"/>
      <c r="CC180" s="94"/>
      <c r="CD180" s="94"/>
      <c r="CE180" s="94"/>
      <c r="CF180" s="94"/>
      <c r="CG180" s="94"/>
      <c r="CH180" s="94"/>
      <c r="CI180" s="94"/>
      <c r="CJ180" s="94"/>
      <c r="CK180" s="94"/>
      <c r="CL180" s="94"/>
      <c r="CM180" s="94"/>
      <c r="CN180" s="94"/>
      <c r="CO180" s="94"/>
      <c r="CP180" s="94"/>
      <c r="CQ180" s="94"/>
      <c r="CR180" s="94"/>
      <c r="CS180" s="94"/>
      <c r="CT180" s="94"/>
      <c r="CU180" s="94"/>
      <c r="CV180" s="94"/>
    </row>
    <row r="181" spans="1:100" x14ac:dyDescent="0.2">
      <c r="A181" s="94"/>
      <c r="B181" s="94"/>
      <c r="C181" s="94"/>
      <c r="D181" s="94"/>
      <c r="E181" s="94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4"/>
      <c r="CI181" s="94"/>
      <c r="CJ181" s="94"/>
      <c r="CK181" s="94"/>
      <c r="CL181" s="94"/>
      <c r="CM181" s="94"/>
      <c r="CN181" s="94"/>
      <c r="CO181" s="94"/>
      <c r="CP181" s="94"/>
      <c r="CQ181" s="94"/>
      <c r="CR181" s="94"/>
      <c r="CS181" s="94"/>
      <c r="CT181" s="94"/>
      <c r="CU181" s="94"/>
      <c r="CV181" s="94"/>
    </row>
    <row r="182" spans="1:100" x14ac:dyDescent="0.2">
      <c r="A182" s="94"/>
      <c r="B182" s="94"/>
      <c r="C182" s="94"/>
      <c r="D182" s="94"/>
      <c r="E182" s="94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  <c r="CC182" s="94"/>
      <c r="CD182" s="94"/>
      <c r="CE182" s="94"/>
      <c r="CF182" s="94"/>
      <c r="CG182" s="94"/>
      <c r="CH182" s="94"/>
      <c r="CI182" s="94"/>
      <c r="CJ182" s="94"/>
      <c r="CK182" s="94"/>
      <c r="CL182" s="94"/>
      <c r="CM182" s="94"/>
      <c r="CN182" s="94"/>
      <c r="CO182" s="94"/>
      <c r="CP182" s="94"/>
      <c r="CQ182" s="94"/>
      <c r="CR182" s="94"/>
      <c r="CS182" s="94"/>
      <c r="CT182" s="94"/>
      <c r="CU182" s="94"/>
      <c r="CV182" s="94"/>
    </row>
    <row r="183" spans="1:100" x14ac:dyDescent="0.2">
      <c r="A183" s="94"/>
      <c r="B183" s="94"/>
      <c r="C183" s="94"/>
      <c r="D183" s="94"/>
      <c r="E183" s="94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CC183" s="94"/>
      <c r="CD183" s="94"/>
      <c r="CE183" s="94"/>
      <c r="CF183" s="94"/>
      <c r="CG183" s="94"/>
      <c r="CH183" s="94"/>
      <c r="CI183" s="94"/>
      <c r="CJ183" s="94"/>
      <c r="CK183" s="94"/>
      <c r="CL183" s="94"/>
      <c r="CM183" s="94"/>
      <c r="CN183" s="94"/>
      <c r="CO183" s="94"/>
      <c r="CP183" s="94"/>
      <c r="CQ183" s="94"/>
      <c r="CR183" s="94"/>
      <c r="CS183" s="94"/>
      <c r="CT183" s="94"/>
      <c r="CU183" s="94"/>
      <c r="CV183" s="94"/>
    </row>
    <row r="184" spans="1:100" x14ac:dyDescent="0.2">
      <c r="A184" s="94"/>
      <c r="B184" s="94"/>
      <c r="C184" s="94"/>
      <c r="D184" s="94"/>
      <c r="E184" s="94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  <c r="CC184" s="94"/>
      <c r="CD184" s="94"/>
      <c r="CE184" s="94"/>
      <c r="CF184" s="94"/>
      <c r="CG184" s="94"/>
      <c r="CH184" s="94"/>
      <c r="CI184" s="94"/>
      <c r="CJ184" s="94"/>
      <c r="CK184" s="94"/>
      <c r="CL184" s="94"/>
      <c r="CM184" s="94"/>
      <c r="CN184" s="94"/>
      <c r="CO184" s="94"/>
      <c r="CP184" s="94"/>
      <c r="CQ184" s="94"/>
      <c r="CR184" s="94"/>
      <c r="CS184" s="94"/>
      <c r="CT184" s="94"/>
      <c r="CU184" s="94"/>
      <c r="CV184" s="94"/>
    </row>
    <row r="185" spans="1:100" x14ac:dyDescent="0.2">
      <c r="A185" s="94"/>
      <c r="B185" s="94"/>
      <c r="C185" s="94"/>
      <c r="D185" s="94"/>
      <c r="E185" s="94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  <c r="CB185" s="94"/>
      <c r="CC185" s="94"/>
      <c r="CD185" s="94"/>
      <c r="CE185" s="94"/>
      <c r="CF185" s="94"/>
      <c r="CG185" s="94"/>
      <c r="CH185" s="94"/>
      <c r="CI185" s="94"/>
      <c r="CJ185" s="94"/>
      <c r="CK185" s="94"/>
      <c r="CL185" s="94"/>
      <c r="CM185" s="94"/>
      <c r="CN185" s="94"/>
      <c r="CO185" s="94"/>
      <c r="CP185" s="94"/>
      <c r="CQ185" s="94"/>
      <c r="CR185" s="94"/>
      <c r="CS185" s="94"/>
      <c r="CT185" s="94"/>
      <c r="CU185" s="94"/>
      <c r="CV185" s="94"/>
    </row>
    <row r="186" spans="1:100" x14ac:dyDescent="0.2">
      <c r="A186" s="94"/>
      <c r="B186" s="94"/>
      <c r="C186" s="94"/>
      <c r="D186" s="94"/>
      <c r="E186" s="94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4"/>
      <c r="CL186" s="94"/>
      <c r="CM186" s="94"/>
      <c r="CN186" s="94"/>
      <c r="CO186" s="94"/>
      <c r="CP186" s="94"/>
      <c r="CQ186" s="94"/>
      <c r="CR186" s="94"/>
      <c r="CS186" s="94"/>
      <c r="CT186" s="94"/>
      <c r="CU186" s="94"/>
      <c r="CV186" s="94"/>
    </row>
    <row r="187" spans="1:100" x14ac:dyDescent="0.2">
      <c r="A187" s="94"/>
      <c r="B187" s="94"/>
      <c r="C187" s="94"/>
      <c r="D187" s="94"/>
      <c r="E187" s="94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4"/>
      <c r="CJ187" s="94"/>
      <c r="CK187" s="94"/>
      <c r="CL187" s="94"/>
      <c r="CM187" s="94"/>
      <c r="CN187" s="94"/>
      <c r="CO187" s="94"/>
      <c r="CP187" s="94"/>
      <c r="CQ187" s="94"/>
      <c r="CR187" s="94"/>
      <c r="CS187" s="94"/>
      <c r="CT187" s="94"/>
      <c r="CU187" s="94"/>
      <c r="CV187" s="94"/>
    </row>
    <row r="188" spans="1:100" x14ac:dyDescent="0.2">
      <c r="A188" s="94"/>
      <c r="B188" s="94"/>
      <c r="C188" s="94"/>
      <c r="D188" s="94"/>
      <c r="E188" s="94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4"/>
      <c r="BW188" s="94"/>
      <c r="BX188" s="94"/>
      <c r="BY188" s="94"/>
      <c r="BZ188" s="94"/>
      <c r="CA188" s="94"/>
      <c r="CB188" s="94"/>
      <c r="CC188" s="94"/>
      <c r="CD188" s="94"/>
      <c r="CE188" s="94"/>
      <c r="CF188" s="94"/>
      <c r="CG188" s="94"/>
      <c r="CH188" s="94"/>
      <c r="CI188" s="94"/>
      <c r="CJ188" s="94"/>
      <c r="CK188" s="94"/>
      <c r="CL188" s="94"/>
      <c r="CM188" s="94"/>
      <c r="CN188" s="94"/>
      <c r="CO188" s="94"/>
      <c r="CP188" s="94"/>
      <c r="CQ188" s="94"/>
      <c r="CR188" s="94"/>
      <c r="CS188" s="94"/>
      <c r="CT188" s="94"/>
      <c r="CU188" s="94"/>
      <c r="CV188" s="94"/>
    </row>
    <row r="189" spans="1:100" x14ac:dyDescent="0.2">
      <c r="A189" s="94"/>
      <c r="B189" s="94"/>
      <c r="C189" s="94"/>
      <c r="D189" s="94"/>
      <c r="E189" s="94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CC189" s="94"/>
      <c r="CD189" s="94"/>
      <c r="CE189" s="94"/>
      <c r="CF189" s="94"/>
      <c r="CG189" s="94"/>
      <c r="CH189" s="94"/>
      <c r="CI189" s="94"/>
      <c r="CJ189" s="94"/>
      <c r="CK189" s="94"/>
      <c r="CL189" s="94"/>
      <c r="CM189" s="94"/>
      <c r="CN189" s="94"/>
      <c r="CO189" s="94"/>
      <c r="CP189" s="94"/>
      <c r="CQ189" s="94"/>
      <c r="CR189" s="94"/>
      <c r="CS189" s="94"/>
      <c r="CT189" s="94"/>
      <c r="CU189" s="94"/>
      <c r="CV189" s="94"/>
    </row>
    <row r="190" spans="1:100" x14ac:dyDescent="0.2">
      <c r="A190" s="94"/>
      <c r="B190" s="94"/>
      <c r="C190" s="94"/>
      <c r="D190" s="94"/>
      <c r="E190" s="94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94"/>
      <c r="BZ190" s="94"/>
      <c r="CA190" s="94"/>
      <c r="CB190" s="94"/>
      <c r="CC190" s="94"/>
      <c r="CD190" s="94"/>
      <c r="CE190" s="94"/>
      <c r="CF190" s="94"/>
      <c r="CG190" s="94"/>
      <c r="CH190" s="94"/>
      <c r="CI190" s="94"/>
      <c r="CJ190" s="94"/>
      <c r="CK190" s="94"/>
      <c r="CL190" s="94"/>
      <c r="CM190" s="94"/>
      <c r="CN190" s="94"/>
      <c r="CO190" s="94"/>
      <c r="CP190" s="94"/>
      <c r="CQ190" s="94"/>
      <c r="CR190" s="94"/>
      <c r="CS190" s="94"/>
      <c r="CT190" s="94"/>
      <c r="CU190" s="94"/>
      <c r="CV190" s="94"/>
    </row>
    <row r="191" spans="1:100" x14ac:dyDescent="0.2">
      <c r="A191" s="94"/>
      <c r="B191" s="94"/>
      <c r="C191" s="94"/>
      <c r="D191" s="94"/>
      <c r="E191" s="94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  <c r="BY191" s="94"/>
      <c r="BZ191" s="94"/>
      <c r="CA191" s="94"/>
      <c r="CB191" s="94"/>
      <c r="CC191" s="94"/>
      <c r="CD191" s="94"/>
      <c r="CE191" s="94"/>
      <c r="CF191" s="94"/>
      <c r="CG191" s="94"/>
      <c r="CH191" s="94"/>
      <c r="CI191" s="94"/>
      <c r="CJ191" s="94"/>
      <c r="CK191" s="94"/>
      <c r="CL191" s="94"/>
      <c r="CM191" s="94"/>
      <c r="CN191" s="94"/>
      <c r="CO191" s="94"/>
      <c r="CP191" s="94"/>
      <c r="CQ191" s="94"/>
      <c r="CR191" s="94"/>
      <c r="CS191" s="94"/>
      <c r="CT191" s="94"/>
      <c r="CU191" s="94"/>
      <c r="CV191" s="94"/>
    </row>
    <row r="192" spans="1:100" x14ac:dyDescent="0.2">
      <c r="A192" s="94"/>
      <c r="B192" s="94"/>
      <c r="C192" s="94"/>
      <c r="D192" s="94"/>
      <c r="E192" s="94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  <c r="BV192" s="94"/>
      <c r="BW192" s="94"/>
      <c r="BX192" s="94"/>
      <c r="BY192" s="94"/>
      <c r="BZ192" s="94"/>
      <c r="CA192" s="94"/>
      <c r="CB192" s="94"/>
      <c r="CC192" s="94"/>
      <c r="CD192" s="94"/>
      <c r="CE192" s="94"/>
      <c r="CF192" s="94"/>
      <c r="CG192" s="94"/>
      <c r="CH192" s="94"/>
      <c r="CI192" s="94"/>
      <c r="CJ192" s="94"/>
      <c r="CK192" s="94"/>
      <c r="CL192" s="94"/>
      <c r="CM192" s="94"/>
      <c r="CN192" s="94"/>
      <c r="CO192" s="94"/>
      <c r="CP192" s="94"/>
      <c r="CQ192" s="94"/>
      <c r="CR192" s="94"/>
      <c r="CS192" s="94"/>
      <c r="CT192" s="94"/>
      <c r="CU192" s="94"/>
      <c r="CV192" s="94"/>
    </row>
    <row r="193" spans="1:100" x14ac:dyDescent="0.2">
      <c r="A193" s="94"/>
      <c r="B193" s="94"/>
      <c r="C193" s="94"/>
      <c r="D193" s="94"/>
      <c r="E193" s="94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94"/>
      <c r="CF193" s="94"/>
      <c r="CG193" s="94"/>
      <c r="CH193" s="94"/>
      <c r="CI193" s="94"/>
      <c r="CJ193" s="94"/>
      <c r="CK193" s="94"/>
      <c r="CL193" s="94"/>
      <c r="CM193" s="94"/>
      <c r="CN193" s="94"/>
      <c r="CO193" s="94"/>
      <c r="CP193" s="94"/>
      <c r="CQ193" s="94"/>
      <c r="CR193" s="94"/>
      <c r="CS193" s="94"/>
      <c r="CT193" s="94"/>
      <c r="CU193" s="94"/>
      <c r="CV193" s="94"/>
    </row>
    <row r="194" spans="1:100" x14ac:dyDescent="0.2">
      <c r="A194" s="94"/>
      <c r="B194" s="94"/>
      <c r="C194" s="94"/>
      <c r="D194" s="94"/>
      <c r="E194" s="94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4"/>
      <c r="CI194" s="94"/>
      <c r="CJ194" s="94"/>
      <c r="CK194" s="94"/>
      <c r="CL194" s="94"/>
      <c r="CM194" s="94"/>
      <c r="CN194" s="94"/>
      <c r="CO194" s="94"/>
      <c r="CP194" s="94"/>
      <c r="CQ194" s="94"/>
      <c r="CR194" s="94"/>
      <c r="CS194" s="94"/>
      <c r="CT194" s="94"/>
      <c r="CU194" s="94"/>
      <c r="CV194" s="94"/>
    </row>
    <row r="195" spans="1:100" x14ac:dyDescent="0.2">
      <c r="A195" s="94"/>
      <c r="B195" s="94"/>
      <c r="C195" s="94"/>
      <c r="D195" s="94"/>
      <c r="E195" s="94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  <c r="CC195" s="94"/>
      <c r="CD195" s="94"/>
      <c r="CE195" s="94"/>
      <c r="CF195" s="94"/>
      <c r="CG195" s="94"/>
      <c r="CH195" s="94"/>
      <c r="CI195" s="94"/>
      <c r="CJ195" s="94"/>
      <c r="CK195" s="94"/>
      <c r="CL195" s="94"/>
      <c r="CM195" s="94"/>
      <c r="CN195" s="94"/>
      <c r="CO195" s="94"/>
      <c r="CP195" s="94"/>
      <c r="CQ195" s="94"/>
      <c r="CR195" s="94"/>
      <c r="CS195" s="94"/>
      <c r="CT195" s="94"/>
      <c r="CU195" s="94"/>
      <c r="CV195" s="94"/>
    </row>
    <row r="196" spans="1:100" x14ac:dyDescent="0.2">
      <c r="A196" s="94"/>
      <c r="B196" s="94"/>
      <c r="C196" s="94"/>
      <c r="D196" s="94"/>
      <c r="E196" s="94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  <c r="CC196" s="94"/>
      <c r="CD196" s="94"/>
      <c r="CE196" s="94"/>
      <c r="CF196" s="94"/>
      <c r="CG196" s="94"/>
      <c r="CH196" s="94"/>
      <c r="CI196" s="94"/>
      <c r="CJ196" s="94"/>
      <c r="CK196" s="94"/>
      <c r="CL196" s="94"/>
      <c r="CM196" s="94"/>
      <c r="CN196" s="94"/>
      <c r="CO196" s="94"/>
      <c r="CP196" s="94"/>
      <c r="CQ196" s="94"/>
      <c r="CR196" s="94"/>
      <c r="CS196" s="94"/>
      <c r="CT196" s="94"/>
      <c r="CU196" s="94"/>
      <c r="CV196" s="94"/>
    </row>
    <row r="197" spans="1:100" x14ac:dyDescent="0.2">
      <c r="A197" s="94"/>
      <c r="B197" s="94"/>
      <c r="C197" s="94"/>
      <c r="D197" s="94"/>
      <c r="E197" s="94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  <c r="CB197" s="94"/>
      <c r="CC197" s="94"/>
      <c r="CD197" s="94"/>
      <c r="CE197" s="94"/>
      <c r="CF197" s="94"/>
      <c r="CG197" s="94"/>
      <c r="CH197" s="94"/>
      <c r="CI197" s="94"/>
      <c r="CJ197" s="94"/>
      <c r="CK197" s="94"/>
      <c r="CL197" s="94"/>
      <c r="CM197" s="94"/>
      <c r="CN197" s="94"/>
      <c r="CO197" s="94"/>
      <c r="CP197" s="94"/>
      <c r="CQ197" s="94"/>
      <c r="CR197" s="94"/>
      <c r="CS197" s="94"/>
      <c r="CT197" s="94"/>
      <c r="CU197" s="94"/>
      <c r="CV197" s="94"/>
    </row>
    <row r="198" spans="1:100" x14ac:dyDescent="0.2">
      <c r="A198" s="94"/>
      <c r="B198" s="94"/>
      <c r="C198" s="94"/>
      <c r="D198" s="94"/>
      <c r="E198" s="94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  <c r="CB198" s="94"/>
      <c r="CC198" s="94"/>
      <c r="CD198" s="94"/>
      <c r="CE198" s="94"/>
      <c r="CF198" s="94"/>
      <c r="CG198" s="94"/>
      <c r="CH198" s="94"/>
      <c r="CI198" s="94"/>
      <c r="CJ198" s="94"/>
      <c r="CK198" s="94"/>
      <c r="CL198" s="94"/>
      <c r="CM198" s="94"/>
      <c r="CN198" s="94"/>
      <c r="CO198" s="94"/>
      <c r="CP198" s="94"/>
      <c r="CQ198" s="94"/>
      <c r="CR198" s="94"/>
      <c r="CS198" s="94"/>
      <c r="CT198" s="94"/>
      <c r="CU198" s="94"/>
      <c r="CV198" s="94"/>
    </row>
    <row r="199" spans="1:100" x14ac:dyDescent="0.2">
      <c r="A199" s="94"/>
      <c r="B199" s="94"/>
      <c r="C199" s="94"/>
      <c r="D199" s="94"/>
      <c r="E199" s="94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94"/>
      <c r="BV199" s="94"/>
      <c r="BW199" s="94"/>
      <c r="BX199" s="94"/>
      <c r="BY199" s="94"/>
      <c r="BZ199" s="94"/>
      <c r="CA199" s="94"/>
      <c r="CB199" s="94"/>
      <c r="CC199" s="94"/>
      <c r="CD199" s="94"/>
      <c r="CE199" s="94"/>
      <c r="CF199" s="94"/>
      <c r="CG199" s="94"/>
      <c r="CH199" s="94"/>
      <c r="CI199" s="94"/>
      <c r="CJ199" s="94"/>
      <c r="CK199" s="94"/>
      <c r="CL199" s="94"/>
      <c r="CM199" s="94"/>
      <c r="CN199" s="94"/>
      <c r="CO199" s="94"/>
      <c r="CP199" s="94"/>
      <c r="CQ199" s="94"/>
      <c r="CR199" s="94"/>
      <c r="CS199" s="94"/>
      <c r="CT199" s="94"/>
      <c r="CU199" s="94"/>
      <c r="CV199" s="94"/>
    </row>
    <row r="200" spans="1:100" x14ac:dyDescent="0.2">
      <c r="A200" s="94"/>
      <c r="B200" s="94"/>
      <c r="C200" s="94"/>
      <c r="D200" s="94"/>
      <c r="E200" s="94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  <c r="CC200" s="94"/>
      <c r="CD200" s="94"/>
      <c r="CE200" s="94"/>
      <c r="CF200" s="94"/>
      <c r="CG200" s="94"/>
      <c r="CH200" s="94"/>
      <c r="CI200" s="94"/>
      <c r="CJ200" s="94"/>
      <c r="CK200" s="94"/>
      <c r="CL200" s="94"/>
      <c r="CM200" s="94"/>
      <c r="CN200" s="94"/>
      <c r="CO200" s="94"/>
      <c r="CP200" s="94"/>
      <c r="CQ200" s="94"/>
      <c r="CR200" s="94"/>
      <c r="CS200" s="94"/>
      <c r="CT200" s="94"/>
      <c r="CU200" s="94"/>
      <c r="CV200" s="94"/>
    </row>
    <row r="201" spans="1:100" x14ac:dyDescent="0.2">
      <c r="A201" s="94"/>
      <c r="B201" s="94"/>
      <c r="C201" s="94"/>
      <c r="D201" s="94"/>
      <c r="E201" s="94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  <c r="BY201" s="94"/>
      <c r="BZ201" s="94"/>
      <c r="CA201" s="94"/>
      <c r="CB201" s="94"/>
      <c r="CC201" s="94"/>
      <c r="CD201" s="94"/>
      <c r="CE201" s="94"/>
      <c r="CF201" s="94"/>
      <c r="CG201" s="94"/>
      <c r="CH201" s="94"/>
      <c r="CI201" s="94"/>
      <c r="CJ201" s="94"/>
      <c r="CK201" s="94"/>
      <c r="CL201" s="94"/>
      <c r="CM201" s="94"/>
      <c r="CN201" s="94"/>
      <c r="CO201" s="94"/>
      <c r="CP201" s="94"/>
      <c r="CQ201" s="94"/>
      <c r="CR201" s="94"/>
      <c r="CS201" s="94"/>
      <c r="CT201" s="94"/>
      <c r="CU201" s="94"/>
      <c r="CV201" s="94"/>
    </row>
    <row r="202" spans="1:100" x14ac:dyDescent="0.2">
      <c r="A202" s="94"/>
      <c r="B202" s="94"/>
      <c r="C202" s="94"/>
      <c r="D202" s="94"/>
      <c r="E202" s="94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94"/>
      <c r="BY202" s="94"/>
      <c r="BZ202" s="94"/>
      <c r="CA202" s="94"/>
      <c r="CB202" s="94"/>
      <c r="CC202" s="94"/>
      <c r="CD202" s="94"/>
      <c r="CE202" s="94"/>
      <c r="CF202" s="94"/>
      <c r="CG202" s="94"/>
      <c r="CH202" s="94"/>
      <c r="CI202" s="94"/>
      <c r="CJ202" s="94"/>
      <c r="CK202" s="94"/>
      <c r="CL202" s="94"/>
      <c r="CM202" s="94"/>
      <c r="CN202" s="94"/>
      <c r="CO202" s="94"/>
      <c r="CP202" s="94"/>
      <c r="CQ202" s="94"/>
      <c r="CR202" s="94"/>
      <c r="CS202" s="94"/>
      <c r="CT202" s="94"/>
      <c r="CU202" s="94"/>
      <c r="CV202" s="94"/>
    </row>
    <row r="203" spans="1:100" x14ac:dyDescent="0.2">
      <c r="A203" s="94"/>
      <c r="B203" s="94"/>
      <c r="C203" s="94"/>
      <c r="D203" s="94"/>
      <c r="E203" s="94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  <c r="BV203" s="94"/>
      <c r="BW203" s="94"/>
      <c r="BX203" s="94"/>
      <c r="BY203" s="94"/>
      <c r="BZ203" s="94"/>
      <c r="CA203" s="94"/>
      <c r="CB203" s="94"/>
      <c r="CC203" s="94"/>
      <c r="CD203" s="94"/>
      <c r="CE203" s="94"/>
      <c r="CF203" s="94"/>
      <c r="CG203" s="94"/>
      <c r="CH203" s="94"/>
      <c r="CI203" s="94"/>
      <c r="CJ203" s="94"/>
      <c r="CK203" s="94"/>
      <c r="CL203" s="94"/>
      <c r="CM203" s="94"/>
      <c r="CN203" s="94"/>
      <c r="CO203" s="94"/>
      <c r="CP203" s="94"/>
      <c r="CQ203" s="94"/>
      <c r="CR203" s="94"/>
      <c r="CS203" s="94"/>
      <c r="CT203" s="94"/>
      <c r="CU203" s="94"/>
      <c r="CV203" s="94"/>
    </row>
    <row r="204" spans="1:100" x14ac:dyDescent="0.2">
      <c r="A204" s="94"/>
      <c r="B204" s="94"/>
      <c r="C204" s="94"/>
      <c r="D204" s="94"/>
      <c r="E204" s="94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  <c r="CB204" s="94"/>
      <c r="CC204" s="94"/>
      <c r="CD204" s="94"/>
      <c r="CE204" s="94"/>
      <c r="CF204" s="94"/>
      <c r="CG204" s="94"/>
      <c r="CH204" s="94"/>
      <c r="CI204" s="94"/>
      <c r="CJ204" s="94"/>
      <c r="CK204" s="94"/>
      <c r="CL204" s="94"/>
      <c r="CM204" s="94"/>
      <c r="CN204" s="94"/>
      <c r="CO204" s="94"/>
      <c r="CP204" s="94"/>
      <c r="CQ204" s="94"/>
      <c r="CR204" s="94"/>
      <c r="CS204" s="94"/>
      <c r="CT204" s="94"/>
      <c r="CU204" s="94"/>
      <c r="CV204" s="94"/>
    </row>
    <row r="205" spans="1:100" x14ac:dyDescent="0.2">
      <c r="A205" s="94"/>
      <c r="B205" s="94"/>
      <c r="C205" s="94"/>
      <c r="D205" s="94"/>
      <c r="E205" s="94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  <c r="BV205" s="94"/>
      <c r="BW205" s="94"/>
      <c r="BX205" s="94"/>
      <c r="BY205" s="94"/>
      <c r="BZ205" s="94"/>
      <c r="CA205" s="94"/>
      <c r="CB205" s="94"/>
      <c r="CC205" s="94"/>
      <c r="CD205" s="94"/>
      <c r="CE205" s="94"/>
      <c r="CF205" s="94"/>
      <c r="CG205" s="94"/>
      <c r="CH205" s="94"/>
      <c r="CI205" s="94"/>
      <c r="CJ205" s="94"/>
      <c r="CK205" s="94"/>
      <c r="CL205" s="94"/>
      <c r="CM205" s="94"/>
      <c r="CN205" s="94"/>
      <c r="CO205" s="94"/>
      <c r="CP205" s="94"/>
      <c r="CQ205" s="94"/>
      <c r="CR205" s="94"/>
      <c r="CS205" s="94"/>
      <c r="CT205" s="94"/>
      <c r="CU205" s="94"/>
      <c r="CV205" s="94"/>
    </row>
    <row r="206" spans="1:100" x14ac:dyDescent="0.2">
      <c r="A206" s="94"/>
      <c r="B206" s="94"/>
      <c r="C206" s="94"/>
      <c r="D206" s="94"/>
      <c r="E206" s="94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  <c r="CC206" s="94"/>
      <c r="CD206" s="94"/>
      <c r="CE206" s="94"/>
      <c r="CF206" s="94"/>
      <c r="CG206" s="94"/>
      <c r="CH206" s="94"/>
      <c r="CI206" s="94"/>
      <c r="CJ206" s="94"/>
      <c r="CK206" s="94"/>
      <c r="CL206" s="94"/>
      <c r="CM206" s="94"/>
      <c r="CN206" s="94"/>
      <c r="CO206" s="94"/>
      <c r="CP206" s="94"/>
      <c r="CQ206" s="94"/>
      <c r="CR206" s="94"/>
      <c r="CS206" s="94"/>
      <c r="CT206" s="94"/>
      <c r="CU206" s="94"/>
      <c r="CV206" s="94"/>
    </row>
    <row r="207" spans="1:100" x14ac:dyDescent="0.2">
      <c r="A207" s="94"/>
      <c r="B207" s="94"/>
      <c r="C207" s="94"/>
      <c r="D207" s="94"/>
      <c r="E207" s="94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  <c r="CB207" s="94"/>
      <c r="CC207" s="94"/>
      <c r="CD207" s="94"/>
      <c r="CE207" s="94"/>
      <c r="CF207" s="94"/>
      <c r="CG207" s="94"/>
      <c r="CH207" s="94"/>
      <c r="CI207" s="94"/>
      <c r="CJ207" s="94"/>
      <c r="CK207" s="94"/>
      <c r="CL207" s="94"/>
      <c r="CM207" s="94"/>
      <c r="CN207" s="94"/>
      <c r="CO207" s="94"/>
      <c r="CP207" s="94"/>
      <c r="CQ207" s="94"/>
      <c r="CR207" s="94"/>
      <c r="CS207" s="94"/>
      <c r="CT207" s="94"/>
      <c r="CU207" s="94"/>
      <c r="CV207" s="94"/>
    </row>
    <row r="208" spans="1:100" x14ac:dyDescent="0.2">
      <c r="A208" s="94"/>
      <c r="B208" s="94"/>
      <c r="C208" s="94"/>
      <c r="D208" s="94"/>
      <c r="E208" s="94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CC208" s="94"/>
      <c r="CD208" s="94"/>
      <c r="CE208" s="94"/>
      <c r="CF208" s="94"/>
      <c r="CG208" s="94"/>
      <c r="CH208" s="94"/>
      <c r="CI208" s="94"/>
      <c r="CJ208" s="94"/>
      <c r="CK208" s="94"/>
      <c r="CL208" s="94"/>
      <c r="CM208" s="94"/>
      <c r="CN208" s="94"/>
      <c r="CO208" s="94"/>
      <c r="CP208" s="94"/>
      <c r="CQ208" s="94"/>
      <c r="CR208" s="94"/>
      <c r="CS208" s="94"/>
      <c r="CT208" s="94"/>
      <c r="CU208" s="94"/>
      <c r="CV208" s="94"/>
    </row>
    <row r="209" spans="1:100" x14ac:dyDescent="0.2">
      <c r="A209" s="94"/>
      <c r="B209" s="94"/>
      <c r="C209" s="94"/>
      <c r="D209" s="94"/>
      <c r="E209" s="94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  <c r="BV209" s="94"/>
      <c r="BW209" s="94"/>
      <c r="BX209" s="94"/>
      <c r="BY209" s="94"/>
      <c r="BZ209" s="94"/>
      <c r="CA209" s="94"/>
      <c r="CB209" s="94"/>
      <c r="CC209" s="94"/>
      <c r="CD209" s="94"/>
      <c r="CE209" s="94"/>
      <c r="CF209" s="94"/>
      <c r="CG209" s="94"/>
      <c r="CH209" s="94"/>
      <c r="CI209" s="94"/>
      <c r="CJ209" s="94"/>
      <c r="CK209" s="94"/>
      <c r="CL209" s="94"/>
      <c r="CM209" s="94"/>
      <c r="CN209" s="94"/>
      <c r="CO209" s="94"/>
      <c r="CP209" s="94"/>
      <c r="CQ209" s="94"/>
      <c r="CR209" s="94"/>
      <c r="CS209" s="94"/>
      <c r="CT209" s="94"/>
      <c r="CU209" s="94"/>
      <c r="CV209" s="94"/>
    </row>
    <row r="210" spans="1:100" x14ac:dyDescent="0.2">
      <c r="A210" s="94"/>
      <c r="B210" s="94"/>
      <c r="C210" s="94"/>
      <c r="D210" s="94"/>
      <c r="E210" s="94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94"/>
      <c r="BV210" s="94"/>
      <c r="BW210" s="94"/>
      <c r="BX210" s="94"/>
      <c r="BY210" s="94"/>
      <c r="BZ210" s="94"/>
      <c r="CA210" s="94"/>
      <c r="CB210" s="94"/>
      <c r="CC210" s="94"/>
      <c r="CD210" s="94"/>
      <c r="CE210" s="94"/>
      <c r="CF210" s="94"/>
      <c r="CG210" s="94"/>
      <c r="CH210" s="94"/>
      <c r="CI210" s="94"/>
      <c r="CJ210" s="94"/>
      <c r="CK210" s="94"/>
      <c r="CL210" s="94"/>
      <c r="CM210" s="94"/>
      <c r="CN210" s="94"/>
      <c r="CO210" s="94"/>
      <c r="CP210" s="94"/>
      <c r="CQ210" s="94"/>
      <c r="CR210" s="94"/>
      <c r="CS210" s="94"/>
      <c r="CT210" s="94"/>
      <c r="CU210" s="94"/>
      <c r="CV210" s="94"/>
    </row>
    <row r="211" spans="1:100" x14ac:dyDescent="0.2">
      <c r="A211" s="94"/>
      <c r="B211" s="94"/>
      <c r="C211" s="94"/>
      <c r="D211" s="94"/>
      <c r="E211" s="94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  <c r="BV211" s="94"/>
      <c r="BW211" s="94"/>
      <c r="BX211" s="94"/>
      <c r="BY211" s="94"/>
      <c r="BZ211" s="94"/>
      <c r="CA211" s="94"/>
      <c r="CB211" s="94"/>
      <c r="CC211" s="94"/>
      <c r="CD211" s="94"/>
      <c r="CE211" s="94"/>
      <c r="CF211" s="94"/>
      <c r="CG211" s="94"/>
      <c r="CH211" s="94"/>
      <c r="CI211" s="94"/>
      <c r="CJ211" s="94"/>
      <c r="CK211" s="94"/>
      <c r="CL211" s="94"/>
      <c r="CM211" s="94"/>
      <c r="CN211" s="94"/>
      <c r="CO211" s="94"/>
      <c r="CP211" s="94"/>
      <c r="CQ211" s="94"/>
      <c r="CR211" s="94"/>
      <c r="CS211" s="94"/>
      <c r="CT211" s="94"/>
      <c r="CU211" s="94"/>
      <c r="CV211" s="94"/>
    </row>
    <row r="212" spans="1:100" x14ac:dyDescent="0.2">
      <c r="A212" s="94"/>
      <c r="B212" s="94"/>
      <c r="C212" s="94"/>
      <c r="D212" s="94"/>
      <c r="E212" s="94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94"/>
      <c r="BV212" s="94"/>
      <c r="BW212" s="94"/>
      <c r="BX212" s="94"/>
      <c r="BY212" s="94"/>
      <c r="BZ212" s="94"/>
      <c r="CA212" s="94"/>
      <c r="CB212" s="94"/>
      <c r="CC212" s="94"/>
      <c r="CD212" s="94"/>
      <c r="CE212" s="94"/>
      <c r="CF212" s="94"/>
      <c r="CG212" s="94"/>
      <c r="CH212" s="94"/>
      <c r="CI212" s="94"/>
      <c r="CJ212" s="94"/>
      <c r="CK212" s="94"/>
      <c r="CL212" s="94"/>
      <c r="CM212" s="94"/>
      <c r="CN212" s="94"/>
      <c r="CO212" s="94"/>
      <c r="CP212" s="94"/>
      <c r="CQ212" s="94"/>
      <c r="CR212" s="94"/>
      <c r="CS212" s="94"/>
      <c r="CT212" s="94"/>
      <c r="CU212" s="94"/>
      <c r="CV212" s="94"/>
    </row>
    <row r="213" spans="1:100" x14ac:dyDescent="0.2">
      <c r="A213" s="94"/>
      <c r="B213" s="94"/>
      <c r="C213" s="94"/>
      <c r="D213" s="94"/>
      <c r="E213" s="94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94"/>
      <c r="BV213" s="94"/>
      <c r="BW213" s="94"/>
      <c r="BX213" s="94"/>
      <c r="BY213" s="94"/>
      <c r="BZ213" s="94"/>
      <c r="CA213" s="94"/>
      <c r="CB213" s="94"/>
      <c r="CC213" s="94"/>
      <c r="CD213" s="94"/>
      <c r="CE213" s="94"/>
      <c r="CF213" s="94"/>
      <c r="CG213" s="94"/>
      <c r="CH213" s="94"/>
      <c r="CI213" s="94"/>
      <c r="CJ213" s="94"/>
      <c r="CK213" s="94"/>
      <c r="CL213" s="94"/>
      <c r="CM213" s="94"/>
      <c r="CN213" s="94"/>
      <c r="CO213" s="94"/>
      <c r="CP213" s="94"/>
      <c r="CQ213" s="94"/>
      <c r="CR213" s="94"/>
      <c r="CS213" s="94"/>
      <c r="CT213" s="94"/>
      <c r="CU213" s="94"/>
      <c r="CV213" s="94"/>
    </row>
    <row r="214" spans="1:100" x14ac:dyDescent="0.2">
      <c r="A214" s="94"/>
      <c r="B214" s="94"/>
      <c r="C214" s="94"/>
      <c r="D214" s="94"/>
      <c r="E214" s="94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4"/>
      <c r="BQ214" s="94"/>
      <c r="BR214" s="94"/>
      <c r="BS214" s="94"/>
      <c r="BT214" s="94"/>
      <c r="BU214" s="94"/>
      <c r="BV214" s="94"/>
      <c r="BW214" s="94"/>
      <c r="BX214" s="94"/>
      <c r="BY214" s="94"/>
      <c r="BZ214" s="94"/>
      <c r="CA214" s="94"/>
      <c r="CB214" s="94"/>
      <c r="CC214" s="94"/>
      <c r="CD214" s="94"/>
      <c r="CE214" s="94"/>
      <c r="CF214" s="94"/>
      <c r="CG214" s="94"/>
      <c r="CH214" s="94"/>
      <c r="CI214" s="94"/>
      <c r="CJ214" s="94"/>
      <c r="CK214" s="94"/>
      <c r="CL214" s="94"/>
      <c r="CM214" s="94"/>
      <c r="CN214" s="94"/>
      <c r="CO214" s="94"/>
      <c r="CP214" s="94"/>
      <c r="CQ214" s="94"/>
      <c r="CR214" s="94"/>
      <c r="CS214" s="94"/>
      <c r="CT214" s="94"/>
      <c r="CU214" s="94"/>
      <c r="CV214" s="94"/>
    </row>
    <row r="215" spans="1:100" x14ac:dyDescent="0.2">
      <c r="A215" s="94"/>
      <c r="B215" s="94"/>
      <c r="C215" s="94"/>
      <c r="D215" s="94"/>
      <c r="E215" s="94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4"/>
      <c r="BQ215" s="94"/>
      <c r="BR215" s="94"/>
      <c r="BS215" s="94"/>
      <c r="BT215" s="94"/>
      <c r="BU215" s="94"/>
      <c r="BV215" s="94"/>
      <c r="BW215" s="94"/>
      <c r="BX215" s="94"/>
      <c r="BY215" s="94"/>
      <c r="BZ215" s="94"/>
      <c r="CA215" s="94"/>
      <c r="CB215" s="94"/>
      <c r="CC215" s="94"/>
      <c r="CD215" s="94"/>
      <c r="CE215" s="94"/>
      <c r="CF215" s="94"/>
      <c r="CG215" s="94"/>
      <c r="CH215" s="94"/>
      <c r="CI215" s="94"/>
      <c r="CJ215" s="94"/>
      <c r="CK215" s="94"/>
      <c r="CL215" s="94"/>
      <c r="CM215" s="94"/>
      <c r="CN215" s="94"/>
      <c r="CO215" s="94"/>
      <c r="CP215" s="94"/>
      <c r="CQ215" s="94"/>
      <c r="CR215" s="94"/>
      <c r="CS215" s="94"/>
      <c r="CT215" s="94"/>
      <c r="CU215" s="94"/>
      <c r="CV215" s="94"/>
    </row>
    <row r="216" spans="1:100" x14ac:dyDescent="0.2">
      <c r="A216" s="94"/>
      <c r="B216" s="94"/>
      <c r="C216" s="94"/>
      <c r="D216" s="94"/>
      <c r="E216" s="94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4"/>
      <c r="BQ216" s="94"/>
      <c r="BR216" s="94"/>
      <c r="BS216" s="94"/>
      <c r="BT216" s="94"/>
      <c r="BU216" s="94"/>
      <c r="BV216" s="94"/>
      <c r="BW216" s="94"/>
      <c r="BX216" s="94"/>
      <c r="BY216" s="94"/>
      <c r="BZ216" s="94"/>
      <c r="CA216" s="94"/>
      <c r="CB216" s="94"/>
      <c r="CC216" s="94"/>
      <c r="CD216" s="94"/>
      <c r="CE216" s="94"/>
      <c r="CF216" s="94"/>
      <c r="CG216" s="94"/>
      <c r="CH216" s="94"/>
      <c r="CI216" s="94"/>
      <c r="CJ216" s="94"/>
      <c r="CK216" s="94"/>
      <c r="CL216" s="94"/>
      <c r="CM216" s="94"/>
      <c r="CN216" s="94"/>
      <c r="CO216" s="94"/>
      <c r="CP216" s="94"/>
      <c r="CQ216" s="94"/>
      <c r="CR216" s="94"/>
      <c r="CS216" s="94"/>
      <c r="CT216" s="94"/>
      <c r="CU216" s="94"/>
      <c r="CV216" s="94"/>
    </row>
    <row r="217" spans="1:100" x14ac:dyDescent="0.2">
      <c r="A217" s="94"/>
      <c r="B217" s="94"/>
      <c r="C217" s="94"/>
      <c r="D217" s="94"/>
      <c r="E217" s="94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  <c r="BV217" s="94"/>
      <c r="BW217" s="94"/>
      <c r="BX217" s="94"/>
      <c r="BY217" s="94"/>
      <c r="BZ217" s="94"/>
      <c r="CA217" s="94"/>
      <c r="CB217" s="94"/>
      <c r="CC217" s="94"/>
      <c r="CD217" s="94"/>
      <c r="CE217" s="94"/>
      <c r="CF217" s="94"/>
      <c r="CG217" s="94"/>
      <c r="CH217" s="94"/>
      <c r="CI217" s="94"/>
      <c r="CJ217" s="94"/>
      <c r="CK217" s="94"/>
      <c r="CL217" s="94"/>
      <c r="CM217" s="94"/>
      <c r="CN217" s="94"/>
      <c r="CO217" s="94"/>
      <c r="CP217" s="94"/>
      <c r="CQ217" s="94"/>
      <c r="CR217" s="94"/>
      <c r="CS217" s="94"/>
      <c r="CT217" s="94"/>
      <c r="CU217" s="94"/>
      <c r="CV217" s="94"/>
    </row>
    <row r="218" spans="1:100" x14ac:dyDescent="0.2">
      <c r="A218" s="94"/>
      <c r="B218" s="94"/>
      <c r="C218" s="94"/>
      <c r="D218" s="94"/>
      <c r="E218" s="94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  <c r="BY218" s="94"/>
      <c r="BZ218" s="94"/>
      <c r="CA218" s="94"/>
      <c r="CB218" s="94"/>
      <c r="CC218" s="94"/>
      <c r="CD218" s="94"/>
      <c r="CE218" s="94"/>
      <c r="CF218" s="94"/>
      <c r="CG218" s="94"/>
      <c r="CH218" s="94"/>
      <c r="CI218" s="94"/>
      <c r="CJ218" s="94"/>
      <c r="CK218" s="94"/>
      <c r="CL218" s="94"/>
      <c r="CM218" s="94"/>
      <c r="CN218" s="94"/>
      <c r="CO218" s="94"/>
      <c r="CP218" s="94"/>
      <c r="CQ218" s="94"/>
      <c r="CR218" s="94"/>
      <c r="CS218" s="94"/>
      <c r="CT218" s="94"/>
      <c r="CU218" s="94"/>
      <c r="CV218" s="94"/>
    </row>
    <row r="219" spans="1:100" x14ac:dyDescent="0.2">
      <c r="A219" s="94"/>
      <c r="B219" s="94"/>
      <c r="C219" s="94"/>
      <c r="D219" s="94"/>
      <c r="E219" s="94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4"/>
      <c r="BT219" s="94"/>
      <c r="BU219" s="94"/>
      <c r="BV219" s="94"/>
      <c r="BW219" s="94"/>
      <c r="BX219" s="94"/>
      <c r="BY219" s="94"/>
      <c r="BZ219" s="94"/>
      <c r="CA219" s="94"/>
      <c r="CB219" s="94"/>
      <c r="CC219" s="94"/>
      <c r="CD219" s="94"/>
      <c r="CE219" s="94"/>
      <c r="CF219" s="94"/>
      <c r="CG219" s="94"/>
      <c r="CH219" s="94"/>
      <c r="CI219" s="94"/>
      <c r="CJ219" s="94"/>
      <c r="CK219" s="94"/>
      <c r="CL219" s="94"/>
      <c r="CM219" s="94"/>
      <c r="CN219" s="94"/>
      <c r="CO219" s="94"/>
      <c r="CP219" s="94"/>
      <c r="CQ219" s="94"/>
      <c r="CR219" s="94"/>
      <c r="CS219" s="94"/>
      <c r="CT219" s="94"/>
      <c r="CU219" s="94"/>
      <c r="CV219" s="94"/>
    </row>
    <row r="220" spans="1:100" x14ac:dyDescent="0.2">
      <c r="A220" s="94"/>
      <c r="B220" s="94"/>
      <c r="C220" s="94"/>
      <c r="D220" s="94"/>
      <c r="E220" s="94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/>
      <c r="BV220" s="94"/>
      <c r="BW220" s="94"/>
      <c r="BX220" s="94"/>
      <c r="BY220" s="94"/>
      <c r="BZ220" s="94"/>
      <c r="CA220" s="94"/>
      <c r="CB220" s="94"/>
      <c r="CC220" s="94"/>
      <c r="CD220" s="94"/>
      <c r="CE220" s="94"/>
      <c r="CF220" s="94"/>
      <c r="CG220" s="94"/>
      <c r="CH220" s="94"/>
      <c r="CI220" s="94"/>
      <c r="CJ220" s="94"/>
      <c r="CK220" s="94"/>
      <c r="CL220" s="94"/>
      <c r="CM220" s="94"/>
      <c r="CN220" s="94"/>
      <c r="CO220" s="94"/>
      <c r="CP220" s="94"/>
      <c r="CQ220" s="94"/>
      <c r="CR220" s="94"/>
      <c r="CS220" s="94"/>
      <c r="CT220" s="94"/>
      <c r="CU220" s="94"/>
      <c r="CV220" s="94"/>
    </row>
    <row r="221" spans="1:100" x14ac:dyDescent="0.2">
      <c r="A221" s="94"/>
      <c r="B221" s="94"/>
      <c r="C221" s="94"/>
      <c r="D221" s="94"/>
      <c r="E221" s="94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  <c r="BV221" s="94"/>
      <c r="BW221" s="94"/>
      <c r="BX221" s="94"/>
      <c r="BY221" s="94"/>
      <c r="BZ221" s="94"/>
      <c r="CA221" s="94"/>
      <c r="CB221" s="94"/>
      <c r="CC221" s="94"/>
      <c r="CD221" s="94"/>
      <c r="CE221" s="94"/>
      <c r="CF221" s="94"/>
      <c r="CG221" s="94"/>
      <c r="CH221" s="94"/>
      <c r="CI221" s="94"/>
      <c r="CJ221" s="94"/>
      <c r="CK221" s="94"/>
      <c r="CL221" s="94"/>
      <c r="CM221" s="94"/>
      <c r="CN221" s="94"/>
      <c r="CO221" s="94"/>
      <c r="CP221" s="94"/>
      <c r="CQ221" s="94"/>
      <c r="CR221" s="94"/>
      <c r="CS221" s="94"/>
      <c r="CT221" s="94"/>
      <c r="CU221" s="94"/>
      <c r="CV221" s="94"/>
    </row>
    <row r="222" spans="1:100" x14ac:dyDescent="0.2">
      <c r="A222" s="94"/>
      <c r="B222" s="94"/>
      <c r="C222" s="94"/>
      <c r="D222" s="94"/>
      <c r="E222" s="94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94"/>
      <c r="BY222" s="94"/>
      <c r="BZ222" s="94"/>
      <c r="CA222" s="94"/>
      <c r="CB222" s="94"/>
      <c r="CC222" s="94"/>
      <c r="CD222" s="94"/>
      <c r="CE222" s="94"/>
      <c r="CF222" s="94"/>
      <c r="CG222" s="94"/>
      <c r="CH222" s="94"/>
      <c r="CI222" s="94"/>
      <c r="CJ222" s="94"/>
      <c r="CK222" s="94"/>
      <c r="CL222" s="94"/>
      <c r="CM222" s="94"/>
      <c r="CN222" s="94"/>
      <c r="CO222" s="94"/>
      <c r="CP222" s="94"/>
      <c r="CQ222" s="94"/>
      <c r="CR222" s="94"/>
      <c r="CS222" s="94"/>
      <c r="CT222" s="94"/>
      <c r="CU222" s="94"/>
      <c r="CV222" s="94"/>
    </row>
    <row r="223" spans="1:100" x14ac:dyDescent="0.2">
      <c r="A223" s="94"/>
      <c r="B223" s="94"/>
      <c r="C223" s="94"/>
      <c r="D223" s="94"/>
      <c r="E223" s="94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4"/>
      <c r="BZ223" s="94"/>
      <c r="CA223" s="94"/>
      <c r="CB223" s="94"/>
      <c r="CC223" s="94"/>
      <c r="CD223" s="94"/>
      <c r="CE223" s="94"/>
      <c r="CF223" s="94"/>
      <c r="CG223" s="94"/>
      <c r="CH223" s="94"/>
      <c r="CI223" s="94"/>
      <c r="CJ223" s="94"/>
      <c r="CK223" s="94"/>
      <c r="CL223" s="94"/>
      <c r="CM223" s="94"/>
      <c r="CN223" s="94"/>
      <c r="CO223" s="94"/>
      <c r="CP223" s="94"/>
      <c r="CQ223" s="94"/>
      <c r="CR223" s="94"/>
      <c r="CS223" s="94"/>
      <c r="CT223" s="94"/>
      <c r="CU223" s="94"/>
      <c r="CV223" s="94"/>
    </row>
    <row r="224" spans="1:100" x14ac:dyDescent="0.2">
      <c r="A224" s="94"/>
      <c r="B224" s="94"/>
      <c r="C224" s="94"/>
      <c r="D224" s="94"/>
      <c r="E224" s="94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4"/>
      <c r="BZ224" s="94"/>
      <c r="CA224" s="94"/>
      <c r="CB224" s="94"/>
      <c r="CC224" s="94"/>
      <c r="CD224" s="94"/>
      <c r="CE224" s="94"/>
      <c r="CF224" s="94"/>
      <c r="CG224" s="94"/>
      <c r="CH224" s="94"/>
      <c r="CI224" s="94"/>
      <c r="CJ224" s="94"/>
      <c r="CK224" s="94"/>
      <c r="CL224" s="94"/>
      <c r="CM224" s="94"/>
      <c r="CN224" s="94"/>
      <c r="CO224" s="94"/>
      <c r="CP224" s="94"/>
      <c r="CQ224" s="94"/>
      <c r="CR224" s="94"/>
      <c r="CS224" s="94"/>
      <c r="CT224" s="94"/>
      <c r="CU224" s="94"/>
      <c r="CV224" s="94"/>
    </row>
    <row r="225" spans="1:100" x14ac:dyDescent="0.2">
      <c r="A225" s="94"/>
      <c r="B225" s="94"/>
      <c r="C225" s="94"/>
      <c r="D225" s="94"/>
      <c r="E225" s="94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4"/>
      <c r="BZ225" s="94"/>
      <c r="CA225" s="94"/>
      <c r="CB225" s="94"/>
      <c r="CC225" s="94"/>
      <c r="CD225" s="94"/>
      <c r="CE225" s="94"/>
      <c r="CF225" s="94"/>
      <c r="CG225" s="94"/>
      <c r="CH225" s="94"/>
      <c r="CI225" s="94"/>
      <c r="CJ225" s="94"/>
      <c r="CK225" s="94"/>
      <c r="CL225" s="94"/>
      <c r="CM225" s="94"/>
      <c r="CN225" s="94"/>
      <c r="CO225" s="94"/>
      <c r="CP225" s="94"/>
      <c r="CQ225" s="94"/>
      <c r="CR225" s="94"/>
      <c r="CS225" s="94"/>
      <c r="CT225" s="94"/>
      <c r="CU225" s="94"/>
      <c r="CV225" s="94"/>
    </row>
    <row r="226" spans="1:100" x14ac:dyDescent="0.2">
      <c r="A226" s="94"/>
      <c r="B226" s="94"/>
      <c r="C226" s="94"/>
      <c r="D226" s="94"/>
      <c r="E226" s="94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94"/>
      <c r="BZ226" s="94"/>
      <c r="CA226" s="94"/>
      <c r="CB226" s="94"/>
      <c r="CC226" s="94"/>
      <c r="CD226" s="94"/>
      <c r="CE226" s="94"/>
      <c r="CF226" s="94"/>
      <c r="CG226" s="94"/>
      <c r="CH226" s="94"/>
      <c r="CI226" s="94"/>
      <c r="CJ226" s="94"/>
      <c r="CK226" s="94"/>
      <c r="CL226" s="94"/>
      <c r="CM226" s="94"/>
      <c r="CN226" s="94"/>
      <c r="CO226" s="94"/>
      <c r="CP226" s="94"/>
      <c r="CQ226" s="94"/>
      <c r="CR226" s="94"/>
      <c r="CS226" s="94"/>
      <c r="CT226" s="94"/>
      <c r="CU226" s="94"/>
      <c r="CV226" s="94"/>
    </row>
    <row r="227" spans="1:100" x14ac:dyDescent="0.2">
      <c r="A227" s="94"/>
      <c r="B227" s="94"/>
      <c r="C227" s="94"/>
      <c r="D227" s="94"/>
      <c r="E227" s="94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  <c r="BY227" s="94"/>
      <c r="BZ227" s="94"/>
      <c r="CA227" s="94"/>
      <c r="CB227" s="94"/>
      <c r="CC227" s="94"/>
      <c r="CD227" s="94"/>
      <c r="CE227" s="94"/>
      <c r="CF227" s="94"/>
      <c r="CG227" s="94"/>
      <c r="CH227" s="94"/>
      <c r="CI227" s="94"/>
      <c r="CJ227" s="94"/>
      <c r="CK227" s="94"/>
      <c r="CL227" s="94"/>
      <c r="CM227" s="94"/>
      <c r="CN227" s="94"/>
      <c r="CO227" s="94"/>
      <c r="CP227" s="94"/>
      <c r="CQ227" s="94"/>
      <c r="CR227" s="94"/>
      <c r="CS227" s="94"/>
      <c r="CT227" s="94"/>
      <c r="CU227" s="94"/>
      <c r="CV227" s="94"/>
    </row>
    <row r="228" spans="1:100" x14ac:dyDescent="0.2">
      <c r="A228" s="94"/>
      <c r="B228" s="94"/>
      <c r="C228" s="94"/>
      <c r="D228" s="94"/>
      <c r="E228" s="94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4"/>
      <c r="BZ228" s="94"/>
      <c r="CA228" s="94"/>
      <c r="CB228" s="94"/>
      <c r="CC228" s="94"/>
      <c r="CD228" s="94"/>
      <c r="CE228" s="94"/>
      <c r="CF228" s="94"/>
      <c r="CG228" s="94"/>
      <c r="CH228" s="94"/>
      <c r="CI228" s="94"/>
      <c r="CJ228" s="94"/>
      <c r="CK228" s="94"/>
      <c r="CL228" s="94"/>
      <c r="CM228" s="94"/>
      <c r="CN228" s="94"/>
      <c r="CO228" s="94"/>
      <c r="CP228" s="94"/>
      <c r="CQ228" s="94"/>
      <c r="CR228" s="94"/>
      <c r="CS228" s="94"/>
      <c r="CT228" s="94"/>
      <c r="CU228" s="94"/>
      <c r="CV228" s="94"/>
    </row>
    <row r="229" spans="1:100" x14ac:dyDescent="0.2">
      <c r="A229" s="94"/>
      <c r="B229" s="94"/>
      <c r="C229" s="94"/>
      <c r="D229" s="94"/>
      <c r="E229" s="94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4"/>
      <c r="BZ229" s="94"/>
      <c r="CA229" s="94"/>
      <c r="CB229" s="94"/>
      <c r="CC229" s="94"/>
      <c r="CD229" s="94"/>
      <c r="CE229" s="94"/>
      <c r="CF229" s="94"/>
      <c r="CG229" s="94"/>
      <c r="CH229" s="94"/>
      <c r="CI229" s="94"/>
      <c r="CJ229" s="94"/>
      <c r="CK229" s="94"/>
      <c r="CL229" s="94"/>
      <c r="CM229" s="94"/>
      <c r="CN229" s="94"/>
      <c r="CO229" s="94"/>
      <c r="CP229" s="94"/>
      <c r="CQ229" s="94"/>
      <c r="CR229" s="94"/>
      <c r="CS229" s="94"/>
      <c r="CT229" s="94"/>
      <c r="CU229" s="94"/>
      <c r="CV229" s="94"/>
    </row>
    <row r="230" spans="1:100" x14ac:dyDescent="0.2">
      <c r="A230" s="94"/>
      <c r="B230" s="94"/>
      <c r="C230" s="94"/>
      <c r="D230" s="94"/>
      <c r="E230" s="94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94"/>
      <c r="BY230" s="94"/>
      <c r="BZ230" s="94"/>
      <c r="CA230" s="94"/>
      <c r="CB230" s="94"/>
      <c r="CC230" s="94"/>
      <c r="CD230" s="94"/>
      <c r="CE230" s="94"/>
      <c r="CF230" s="94"/>
      <c r="CG230" s="94"/>
      <c r="CH230" s="94"/>
      <c r="CI230" s="94"/>
      <c r="CJ230" s="94"/>
      <c r="CK230" s="94"/>
      <c r="CL230" s="94"/>
      <c r="CM230" s="94"/>
      <c r="CN230" s="94"/>
      <c r="CO230" s="94"/>
      <c r="CP230" s="94"/>
      <c r="CQ230" s="94"/>
      <c r="CR230" s="94"/>
      <c r="CS230" s="94"/>
      <c r="CT230" s="94"/>
      <c r="CU230" s="94"/>
      <c r="CV230" s="94"/>
    </row>
    <row r="231" spans="1:100" x14ac:dyDescent="0.2">
      <c r="A231" s="94"/>
      <c r="B231" s="94"/>
      <c r="C231" s="94"/>
      <c r="D231" s="94"/>
      <c r="E231" s="94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  <c r="BT231" s="94"/>
      <c r="BU231" s="94"/>
      <c r="BV231" s="94"/>
      <c r="BW231" s="94"/>
      <c r="BX231" s="94"/>
      <c r="BY231" s="94"/>
      <c r="BZ231" s="94"/>
      <c r="CA231" s="94"/>
      <c r="CB231" s="94"/>
      <c r="CC231" s="94"/>
      <c r="CD231" s="94"/>
      <c r="CE231" s="94"/>
      <c r="CF231" s="94"/>
      <c r="CG231" s="94"/>
      <c r="CH231" s="94"/>
      <c r="CI231" s="94"/>
      <c r="CJ231" s="94"/>
      <c r="CK231" s="94"/>
      <c r="CL231" s="94"/>
      <c r="CM231" s="94"/>
      <c r="CN231" s="94"/>
      <c r="CO231" s="94"/>
      <c r="CP231" s="94"/>
      <c r="CQ231" s="94"/>
      <c r="CR231" s="94"/>
      <c r="CS231" s="94"/>
      <c r="CT231" s="94"/>
      <c r="CU231" s="94"/>
      <c r="CV231" s="94"/>
    </row>
    <row r="232" spans="1:100" x14ac:dyDescent="0.2">
      <c r="A232" s="94"/>
      <c r="B232" s="94"/>
      <c r="C232" s="94"/>
      <c r="D232" s="94"/>
      <c r="E232" s="94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  <c r="BV232" s="94"/>
      <c r="BW232" s="94"/>
      <c r="BX232" s="94"/>
      <c r="BY232" s="94"/>
      <c r="BZ232" s="94"/>
      <c r="CA232" s="94"/>
      <c r="CB232" s="94"/>
      <c r="CC232" s="94"/>
      <c r="CD232" s="94"/>
      <c r="CE232" s="94"/>
      <c r="CF232" s="94"/>
      <c r="CG232" s="94"/>
      <c r="CH232" s="94"/>
      <c r="CI232" s="94"/>
      <c r="CJ232" s="94"/>
      <c r="CK232" s="94"/>
      <c r="CL232" s="94"/>
      <c r="CM232" s="94"/>
      <c r="CN232" s="94"/>
      <c r="CO232" s="94"/>
      <c r="CP232" s="94"/>
      <c r="CQ232" s="94"/>
      <c r="CR232" s="94"/>
      <c r="CS232" s="94"/>
      <c r="CT232" s="94"/>
      <c r="CU232" s="94"/>
      <c r="CV232" s="94"/>
    </row>
    <row r="233" spans="1:100" x14ac:dyDescent="0.2">
      <c r="A233" s="94"/>
      <c r="B233" s="94"/>
      <c r="C233" s="94"/>
      <c r="D233" s="94"/>
      <c r="E233" s="94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4"/>
      <c r="BQ233" s="94"/>
      <c r="BR233" s="94"/>
      <c r="BS233" s="94"/>
      <c r="BT233" s="94"/>
      <c r="BU233" s="94"/>
      <c r="BV233" s="94"/>
      <c r="BW233" s="94"/>
      <c r="BX233" s="94"/>
      <c r="BY233" s="94"/>
      <c r="BZ233" s="94"/>
      <c r="CA233" s="94"/>
      <c r="CB233" s="94"/>
      <c r="CC233" s="94"/>
      <c r="CD233" s="94"/>
      <c r="CE233" s="94"/>
      <c r="CF233" s="94"/>
      <c r="CG233" s="94"/>
      <c r="CH233" s="94"/>
      <c r="CI233" s="94"/>
      <c r="CJ233" s="94"/>
      <c r="CK233" s="94"/>
      <c r="CL233" s="94"/>
      <c r="CM233" s="94"/>
      <c r="CN233" s="94"/>
      <c r="CO233" s="94"/>
      <c r="CP233" s="94"/>
      <c r="CQ233" s="94"/>
      <c r="CR233" s="94"/>
      <c r="CS233" s="94"/>
      <c r="CT233" s="94"/>
      <c r="CU233" s="94"/>
      <c r="CV233" s="94"/>
    </row>
    <row r="234" spans="1:100" x14ac:dyDescent="0.2">
      <c r="A234" s="94"/>
      <c r="B234" s="94"/>
      <c r="C234" s="94"/>
      <c r="D234" s="94"/>
      <c r="E234" s="94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94"/>
      <c r="BQ234" s="94"/>
      <c r="BR234" s="94"/>
      <c r="BS234" s="94"/>
      <c r="BT234" s="94"/>
      <c r="BU234" s="94"/>
      <c r="BV234" s="94"/>
      <c r="BW234" s="94"/>
      <c r="BX234" s="94"/>
      <c r="BY234" s="94"/>
      <c r="BZ234" s="94"/>
      <c r="CA234" s="94"/>
      <c r="CB234" s="94"/>
      <c r="CC234" s="94"/>
      <c r="CD234" s="94"/>
      <c r="CE234" s="94"/>
      <c r="CF234" s="94"/>
      <c r="CG234" s="94"/>
      <c r="CH234" s="94"/>
      <c r="CI234" s="94"/>
      <c r="CJ234" s="94"/>
      <c r="CK234" s="94"/>
      <c r="CL234" s="94"/>
      <c r="CM234" s="94"/>
      <c r="CN234" s="94"/>
      <c r="CO234" s="94"/>
      <c r="CP234" s="94"/>
      <c r="CQ234" s="94"/>
      <c r="CR234" s="94"/>
      <c r="CS234" s="94"/>
      <c r="CT234" s="94"/>
      <c r="CU234" s="94"/>
      <c r="CV234" s="94"/>
    </row>
    <row r="235" spans="1:100" x14ac:dyDescent="0.2">
      <c r="A235" s="94"/>
      <c r="B235" s="94"/>
      <c r="C235" s="94"/>
      <c r="D235" s="94"/>
      <c r="E235" s="94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4"/>
      <c r="BQ235" s="94"/>
      <c r="BR235" s="94"/>
      <c r="BS235" s="94"/>
      <c r="BT235" s="94"/>
      <c r="BU235" s="94"/>
      <c r="BV235" s="94"/>
      <c r="BW235" s="94"/>
      <c r="BX235" s="94"/>
      <c r="BY235" s="94"/>
      <c r="BZ235" s="94"/>
      <c r="CA235" s="94"/>
      <c r="CB235" s="94"/>
      <c r="CC235" s="94"/>
      <c r="CD235" s="94"/>
      <c r="CE235" s="94"/>
      <c r="CF235" s="94"/>
      <c r="CG235" s="94"/>
      <c r="CH235" s="94"/>
      <c r="CI235" s="94"/>
      <c r="CJ235" s="94"/>
      <c r="CK235" s="94"/>
      <c r="CL235" s="94"/>
      <c r="CM235" s="94"/>
      <c r="CN235" s="94"/>
      <c r="CO235" s="94"/>
      <c r="CP235" s="94"/>
      <c r="CQ235" s="94"/>
      <c r="CR235" s="94"/>
      <c r="CS235" s="94"/>
      <c r="CT235" s="94"/>
      <c r="CU235" s="94"/>
      <c r="CV235" s="94"/>
    </row>
    <row r="236" spans="1:100" x14ac:dyDescent="0.2">
      <c r="A236" s="94"/>
      <c r="B236" s="94"/>
      <c r="C236" s="94"/>
      <c r="D236" s="94"/>
      <c r="E236" s="94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4"/>
      <c r="BS236" s="94"/>
      <c r="BT236" s="94"/>
      <c r="BU236" s="94"/>
      <c r="BV236" s="94"/>
      <c r="BW236" s="94"/>
      <c r="BX236" s="94"/>
      <c r="BY236" s="94"/>
      <c r="BZ236" s="94"/>
      <c r="CA236" s="94"/>
      <c r="CB236" s="94"/>
      <c r="CC236" s="94"/>
      <c r="CD236" s="94"/>
      <c r="CE236" s="94"/>
      <c r="CF236" s="94"/>
      <c r="CG236" s="94"/>
      <c r="CH236" s="94"/>
      <c r="CI236" s="94"/>
      <c r="CJ236" s="94"/>
      <c r="CK236" s="94"/>
      <c r="CL236" s="94"/>
      <c r="CM236" s="94"/>
      <c r="CN236" s="94"/>
      <c r="CO236" s="94"/>
      <c r="CP236" s="94"/>
      <c r="CQ236" s="94"/>
      <c r="CR236" s="94"/>
      <c r="CS236" s="94"/>
      <c r="CT236" s="94"/>
      <c r="CU236" s="94"/>
      <c r="CV236" s="94"/>
    </row>
    <row r="237" spans="1:100" x14ac:dyDescent="0.2">
      <c r="A237" s="94"/>
      <c r="B237" s="94"/>
      <c r="C237" s="94"/>
      <c r="D237" s="94"/>
      <c r="E237" s="94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/>
      <c r="BV237" s="94"/>
      <c r="BW237" s="94"/>
      <c r="BX237" s="94"/>
      <c r="BY237" s="94"/>
      <c r="BZ237" s="94"/>
      <c r="CA237" s="94"/>
      <c r="CB237" s="94"/>
      <c r="CC237" s="94"/>
      <c r="CD237" s="94"/>
      <c r="CE237" s="94"/>
      <c r="CF237" s="94"/>
      <c r="CG237" s="94"/>
      <c r="CH237" s="94"/>
      <c r="CI237" s="94"/>
      <c r="CJ237" s="94"/>
      <c r="CK237" s="94"/>
      <c r="CL237" s="94"/>
      <c r="CM237" s="94"/>
      <c r="CN237" s="94"/>
      <c r="CO237" s="94"/>
      <c r="CP237" s="94"/>
      <c r="CQ237" s="94"/>
      <c r="CR237" s="94"/>
      <c r="CS237" s="94"/>
      <c r="CT237" s="94"/>
      <c r="CU237" s="94"/>
      <c r="CV237" s="94"/>
    </row>
    <row r="238" spans="1:100" x14ac:dyDescent="0.2">
      <c r="A238" s="94"/>
      <c r="B238" s="94"/>
      <c r="C238" s="94"/>
      <c r="D238" s="94"/>
      <c r="E238" s="94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  <c r="BV238" s="94"/>
      <c r="BW238" s="94"/>
      <c r="BX238" s="94"/>
      <c r="BY238" s="94"/>
      <c r="BZ238" s="94"/>
      <c r="CA238" s="94"/>
      <c r="CB238" s="94"/>
      <c r="CC238" s="94"/>
      <c r="CD238" s="94"/>
      <c r="CE238" s="94"/>
      <c r="CF238" s="94"/>
      <c r="CG238" s="94"/>
      <c r="CH238" s="94"/>
      <c r="CI238" s="94"/>
      <c r="CJ238" s="94"/>
      <c r="CK238" s="94"/>
      <c r="CL238" s="94"/>
      <c r="CM238" s="94"/>
      <c r="CN238" s="94"/>
      <c r="CO238" s="94"/>
      <c r="CP238" s="94"/>
      <c r="CQ238" s="94"/>
      <c r="CR238" s="94"/>
      <c r="CS238" s="94"/>
      <c r="CT238" s="94"/>
      <c r="CU238" s="94"/>
      <c r="CV238" s="94"/>
    </row>
    <row r="239" spans="1:100" x14ac:dyDescent="0.2">
      <c r="A239" s="94"/>
      <c r="B239" s="94"/>
      <c r="C239" s="94"/>
      <c r="D239" s="94"/>
      <c r="E239" s="94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  <c r="BV239" s="94"/>
      <c r="BW239" s="94"/>
      <c r="BX239" s="94"/>
      <c r="BY239" s="94"/>
      <c r="BZ239" s="94"/>
      <c r="CA239" s="94"/>
      <c r="CB239" s="94"/>
      <c r="CC239" s="94"/>
      <c r="CD239" s="94"/>
      <c r="CE239" s="94"/>
      <c r="CF239" s="94"/>
      <c r="CG239" s="94"/>
      <c r="CH239" s="94"/>
      <c r="CI239" s="94"/>
      <c r="CJ239" s="94"/>
      <c r="CK239" s="94"/>
      <c r="CL239" s="94"/>
      <c r="CM239" s="94"/>
      <c r="CN239" s="94"/>
      <c r="CO239" s="94"/>
      <c r="CP239" s="94"/>
      <c r="CQ239" s="94"/>
      <c r="CR239" s="94"/>
      <c r="CS239" s="94"/>
      <c r="CT239" s="94"/>
      <c r="CU239" s="94"/>
      <c r="CV239" s="94"/>
    </row>
    <row r="240" spans="1:100" x14ac:dyDescent="0.2">
      <c r="A240" s="94"/>
      <c r="B240" s="94"/>
      <c r="C240" s="94"/>
      <c r="D240" s="94"/>
      <c r="E240" s="94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  <c r="BV240" s="94"/>
      <c r="BW240" s="94"/>
      <c r="BX240" s="94"/>
      <c r="BY240" s="94"/>
      <c r="BZ240" s="94"/>
      <c r="CA240" s="94"/>
      <c r="CB240" s="94"/>
      <c r="CC240" s="94"/>
      <c r="CD240" s="94"/>
      <c r="CE240" s="94"/>
      <c r="CF240" s="94"/>
      <c r="CG240" s="94"/>
      <c r="CH240" s="94"/>
      <c r="CI240" s="94"/>
      <c r="CJ240" s="94"/>
      <c r="CK240" s="94"/>
      <c r="CL240" s="94"/>
      <c r="CM240" s="94"/>
      <c r="CN240" s="94"/>
      <c r="CO240" s="94"/>
      <c r="CP240" s="94"/>
      <c r="CQ240" s="94"/>
      <c r="CR240" s="94"/>
      <c r="CS240" s="94"/>
      <c r="CT240" s="94"/>
      <c r="CU240" s="94"/>
      <c r="CV240" s="94"/>
    </row>
    <row r="241" spans="1:100" x14ac:dyDescent="0.2">
      <c r="A241" s="94"/>
      <c r="B241" s="94"/>
      <c r="C241" s="94"/>
      <c r="D241" s="94"/>
      <c r="E241" s="94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94"/>
      <c r="AZ241" s="94"/>
      <c r="BA241" s="94"/>
      <c r="BB241" s="94"/>
      <c r="BC241" s="94"/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4"/>
      <c r="BQ241" s="94"/>
      <c r="BR241" s="94"/>
      <c r="BS241" s="94"/>
      <c r="BT241" s="94"/>
      <c r="BU241" s="94"/>
      <c r="BV241" s="94"/>
      <c r="BW241" s="94"/>
      <c r="BX241" s="94"/>
      <c r="BY241" s="94"/>
      <c r="BZ241" s="94"/>
      <c r="CA241" s="94"/>
      <c r="CB241" s="94"/>
      <c r="CC241" s="94"/>
      <c r="CD241" s="94"/>
      <c r="CE241" s="94"/>
      <c r="CF241" s="94"/>
      <c r="CG241" s="94"/>
      <c r="CH241" s="94"/>
      <c r="CI241" s="94"/>
      <c r="CJ241" s="94"/>
      <c r="CK241" s="94"/>
      <c r="CL241" s="94"/>
      <c r="CM241" s="94"/>
      <c r="CN241" s="94"/>
      <c r="CO241" s="94"/>
      <c r="CP241" s="94"/>
      <c r="CQ241" s="94"/>
      <c r="CR241" s="94"/>
      <c r="CS241" s="94"/>
      <c r="CT241" s="94"/>
      <c r="CU241" s="94"/>
      <c r="CV241" s="94"/>
    </row>
    <row r="242" spans="1:100" x14ac:dyDescent="0.2">
      <c r="A242" s="94"/>
      <c r="B242" s="94"/>
      <c r="C242" s="94"/>
      <c r="D242" s="94"/>
      <c r="E242" s="94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94"/>
      <c r="BQ242" s="94"/>
      <c r="BR242" s="94"/>
      <c r="BS242" s="94"/>
      <c r="BT242" s="94"/>
      <c r="BU242" s="94"/>
      <c r="BV242" s="94"/>
      <c r="BW242" s="94"/>
      <c r="BX242" s="94"/>
      <c r="BY242" s="94"/>
      <c r="BZ242" s="94"/>
      <c r="CA242" s="94"/>
      <c r="CB242" s="94"/>
      <c r="CC242" s="94"/>
      <c r="CD242" s="94"/>
      <c r="CE242" s="94"/>
      <c r="CF242" s="94"/>
      <c r="CG242" s="94"/>
      <c r="CH242" s="94"/>
      <c r="CI242" s="94"/>
      <c r="CJ242" s="94"/>
      <c r="CK242" s="94"/>
      <c r="CL242" s="94"/>
      <c r="CM242" s="94"/>
      <c r="CN242" s="94"/>
      <c r="CO242" s="94"/>
      <c r="CP242" s="94"/>
      <c r="CQ242" s="94"/>
      <c r="CR242" s="94"/>
      <c r="CS242" s="94"/>
      <c r="CT242" s="94"/>
      <c r="CU242" s="94"/>
      <c r="CV242" s="94"/>
    </row>
    <row r="243" spans="1:100" x14ac:dyDescent="0.2">
      <c r="A243" s="94"/>
      <c r="B243" s="94"/>
      <c r="C243" s="94"/>
      <c r="D243" s="94"/>
      <c r="E243" s="94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4"/>
      <c r="BQ243" s="94"/>
      <c r="BR243" s="94"/>
      <c r="BS243" s="94"/>
      <c r="BT243" s="94"/>
      <c r="BU243" s="94"/>
      <c r="BV243" s="94"/>
      <c r="BW243" s="94"/>
      <c r="BX243" s="94"/>
      <c r="BY243" s="94"/>
      <c r="BZ243" s="94"/>
      <c r="CA243" s="94"/>
      <c r="CB243" s="94"/>
      <c r="CC243" s="94"/>
      <c r="CD243" s="94"/>
      <c r="CE243" s="94"/>
      <c r="CF243" s="94"/>
      <c r="CG243" s="94"/>
      <c r="CH243" s="94"/>
      <c r="CI243" s="94"/>
      <c r="CJ243" s="94"/>
      <c r="CK243" s="94"/>
      <c r="CL243" s="94"/>
      <c r="CM243" s="94"/>
      <c r="CN243" s="94"/>
      <c r="CO243" s="94"/>
      <c r="CP243" s="94"/>
      <c r="CQ243" s="94"/>
      <c r="CR243" s="94"/>
      <c r="CS243" s="94"/>
      <c r="CT243" s="94"/>
      <c r="CU243" s="94"/>
      <c r="CV243" s="94"/>
    </row>
    <row r="244" spans="1:100" x14ac:dyDescent="0.2">
      <c r="A244" s="94"/>
      <c r="B244" s="94"/>
      <c r="C244" s="94"/>
      <c r="D244" s="94"/>
      <c r="E244" s="94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4"/>
      <c r="BD244" s="94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  <c r="BT244" s="94"/>
      <c r="BU244" s="94"/>
      <c r="BV244" s="94"/>
      <c r="BW244" s="94"/>
      <c r="BX244" s="94"/>
      <c r="BY244" s="94"/>
      <c r="BZ244" s="94"/>
      <c r="CA244" s="94"/>
      <c r="CB244" s="94"/>
      <c r="CC244" s="94"/>
      <c r="CD244" s="94"/>
      <c r="CE244" s="94"/>
      <c r="CF244" s="94"/>
      <c r="CG244" s="94"/>
      <c r="CH244" s="94"/>
      <c r="CI244" s="94"/>
      <c r="CJ244" s="94"/>
      <c r="CK244" s="94"/>
      <c r="CL244" s="94"/>
      <c r="CM244" s="94"/>
      <c r="CN244" s="94"/>
      <c r="CO244" s="94"/>
      <c r="CP244" s="94"/>
      <c r="CQ244" s="94"/>
      <c r="CR244" s="94"/>
      <c r="CS244" s="94"/>
      <c r="CT244" s="94"/>
      <c r="CU244" s="94"/>
      <c r="CV244" s="94"/>
    </row>
    <row r="245" spans="1:100" x14ac:dyDescent="0.2">
      <c r="A245" s="94"/>
      <c r="B245" s="94"/>
      <c r="C245" s="94"/>
      <c r="D245" s="94"/>
      <c r="E245" s="94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  <c r="BC245" s="94"/>
      <c r="BD245" s="94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94"/>
      <c r="BQ245" s="94"/>
      <c r="BR245" s="94"/>
      <c r="BS245" s="94"/>
      <c r="BT245" s="94"/>
      <c r="BU245" s="94"/>
      <c r="BV245" s="94"/>
      <c r="BW245" s="94"/>
      <c r="BX245" s="94"/>
      <c r="BY245" s="94"/>
      <c r="BZ245" s="94"/>
      <c r="CA245" s="94"/>
      <c r="CB245" s="94"/>
      <c r="CC245" s="94"/>
      <c r="CD245" s="94"/>
      <c r="CE245" s="94"/>
      <c r="CF245" s="94"/>
      <c r="CG245" s="94"/>
      <c r="CH245" s="94"/>
      <c r="CI245" s="94"/>
      <c r="CJ245" s="94"/>
      <c r="CK245" s="94"/>
      <c r="CL245" s="94"/>
      <c r="CM245" s="94"/>
      <c r="CN245" s="94"/>
      <c r="CO245" s="94"/>
      <c r="CP245" s="94"/>
      <c r="CQ245" s="94"/>
      <c r="CR245" s="94"/>
      <c r="CS245" s="94"/>
      <c r="CT245" s="94"/>
      <c r="CU245" s="94"/>
      <c r="CV245" s="94"/>
    </row>
    <row r="246" spans="1:100" x14ac:dyDescent="0.2">
      <c r="A246" s="94"/>
      <c r="B246" s="94"/>
      <c r="C246" s="94"/>
      <c r="D246" s="94"/>
      <c r="E246" s="94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94"/>
      <c r="AX246" s="94"/>
      <c r="AY246" s="94"/>
      <c r="AZ246" s="94"/>
      <c r="BA246" s="94"/>
      <c r="BB246" s="94"/>
      <c r="BC246" s="94"/>
      <c r="BD246" s="94"/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94"/>
      <c r="BQ246" s="94"/>
      <c r="BR246" s="94"/>
      <c r="BS246" s="94"/>
      <c r="BT246" s="94"/>
      <c r="BU246" s="94"/>
      <c r="BV246" s="94"/>
      <c r="BW246" s="94"/>
      <c r="BX246" s="94"/>
      <c r="BY246" s="94"/>
      <c r="BZ246" s="94"/>
      <c r="CA246" s="94"/>
      <c r="CB246" s="94"/>
      <c r="CC246" s="94"/>
      <c r="CD246" s="94"/>
      <c r="CE246" s="94"/>
      <c r="CF246" s="94"/>
      <c r="CG246" s="94"/>
      <c r="CH246" s="94"/>
      <c r="CI246" s="94"/>
      <c r="CJ246" s="94"/>
      <c r="CK246" s="94"/>
      <c r="CL246" s="94"/>
      <c r="CM246" s="94"/>
      <c r="CN246" s="94"/>
      <c r="CO246" s="94"/>
      <c r="CP246" s="94"/>
      <c r="CQ246" s="94"/>
      <c r="CR246" s="94"/>
      <c r="CS246" s="94"/>
      <c r="CT246" s="94"/>
      <c r="CU246" s="94"/>
      <c r="CV246" s="94"/>
    </row>
    <row r="247" spans="1:100" x14ac:dyDescent="0.2">
      <c r="A247" s="94"/>
      <c r="B247" s="94"/>
      <c r="C247" s="94"/>
      <c r="D247" s="94"/>
      <c r="E247" s="94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  <c r="BC247" s="94"/>
      <c r="BD247" s="94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/>
      <c r="BV247" s="94"/>
      <c r="BW247" s="94"/>
      <c r="BX247" s="94"/>
      <c r="BY247" s="94"/>
      <c r="BZ247" s="94"/>
      <c r="CA247" s="94"/>
      <c r="CB247" s="94"/>
      <c r="CC247" s="94"/>
      <c r="CD247" s="94"/>
      <c r="CE247" s="94"/>
      <c r="CF247" s="94"/>
      <c r="CG247" s="94"/>
      <c r="CH247" s="94"/>
      <c r="CI247" s="94"/>
      <c r="CJ247" s="94"/>
      <c r="CK247" s="94"/>
      <c r="CL247" s="94"/>
      <c r="CM247" s="94"/>
      <c r="CN247" s="94"/>
      <c r="CO247" s="94"/>
      <c r="CP247" s="94"/>
      <c r="CQ247" s="94"/>
      <c r="CR247" s="94"/>
      <c r="CS247" s="94"/>
      <c r="CT247" s="94"/>
      <c r="CU247" s="94"/>
      <c r="CV247" s="94"/>
    </row>
    <row r="248" spans="1:100" x14ac:dyDescent="0.2">
      <c r="A248" s="94"/>
      <c r="B248" s="94"/>
      <c r="C248" s="94"/>
      <c r="D248" s="94"/>
      <c r="E248" s="94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  <c r="BV248" s="94"/>
      <c r="BW248" s="94"/>
      <c r="BX248" s="94"/>
      <c r="BY248" s="94"/>
      <c r="BZ248" s="94"/>
      <c r="CA248" s="94"/>
      <c r="CB248" s="94"/>
      <c r="CC248" s="94"/>
      <c r="CD248" s="94"/>
      <c r="CE248" s="94"/>
      <c r="CF248" s="94"/>
      <c r="CG248" s="94"/>
      <c r="CH248" s="94"/>
      <c r="CI248" s="94"/>
      <c r="CJ248" s="94"/>
      <c r="CK248" s="94"/>
      <c r="CL248" s="94"/>
      <c r="CM248" s="94"/>
      <c r="CN248" s="94"/>
      <c r="CO248" s="94"/>
      <c r="CP248" s="94"/>
      <c r="CQ248" s="94"/>
      <c r="CR248" s="94"/>
      <c r="CS248" s="94"/>
      <c r="CT248" s="94"/>
      <c r="CU248" s="94"/>
      <c r="CV248" s="94"/>
    </row>
    <row r="249" spans="1:100" x14ac:dyDescent="0.2">
      <c r="A249" s="94"/>
      <c r="B249" s="94"/>
      <c r="C249" s="94"/>
      <c r="D249" s="94"/>
      <c r="E249" s="94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  <c r="BT249" s="94"/>
      <c r="BU249" s="94"/>
      <c r="BV249" s="94"/>
      <c r="BW249" s="94"/>
      <c r="BX249" s="94"/>
      <c r="BY249" s="94"/>
      <c r="BZ249" s="94"/>
      <c r="CA249" s="94"/>
      <c r="CB249" s="94"/>
      <c r="CC249" s="94"/>
      <c r="CD249" s="94"/>
      <c r="CE249" s="94"/>
      <c r="CF249" s="94"/>
      <c r="CG249" s="94"/>
      <c r="CH249" s="94"/>
      <c r="CI249" s="94"/>
      <c r="CJ249" s="94"/>
      <c r="CK249" s="94"/>
      <c r="CL249" s="94"/>
      <c r="CM249" s="94"/>
      <c r="CN249" s="94"/>
      <c r="CO249" s="94"/>
      <c r="CP249" s="94"/>
      <c r="CQ249" s="94"/>
      <c r="CR249" s="94"/>
      <c r="CS249" s="94"/>
      <c r="CT249" s="94"/>
      <c r="CU249" s="94"/>
      <c r="CV249" s="94"/>
    </row>
    <row r="250" spans="1:100" x14ac:dyDescent="0.2">
      <c r="A250" s="94"/>
      <c r="B250" s="94"/>
      <c r="C250" s="94"/>
      <c r="D250" s="94"/>
      <c r="E250" s="94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  <c r="BC250" s="94"/>
      <c r="BD250" s="94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94"/>
      <c r="BQ250" s="94"/>
      <c r="BR250" s="94"/>
      <c r="BS250" s="94"/>
      <c r="BT250" s="94"/>
      <c r="BU250" s="94"/>
      <c r="BV250" s="94"/>
      <c r="BW250" s="94"/>
      <c r="BX250" s="94"/>
      <c r="BY250" s="94"/>
      <c r="BZ250" s="94"/>
      <c r="CA250" s="94"/>
      <c r="CB250" s="94"/>
      <c r="CC250" s="94"/>
      <c r="CD250" s="94"/>
      <c r="CE250" s="94"/>
      <c r="CF250" s="94"/>
      <c r="CG250" s="94"/>
      <c r="CH250" s="94"/>
      <c r="CI250" s="94"/>
      <c r="CJ250" s="94"/>
      <c r="CK250" s="94"/>
      <c r="CL250" s="94"/>
      <c r="CM250" s="94"/>
      <c r="CN250" s="94"/>
      <c r="CO250" s="94"/>
      <c r="CP250" s="94"/>
      <c r="CQ250" s="94"/>
      <c r="CR250" s="94"/>
      <c r="CS250" s="94"/>
      <c r="CT250" s="94"/>
      <c r="CU250" s="94"/>
      <c r="CV250" s="94"/>
    </row>
    <row r="251" spans="1:100" x14ac:dyDescent="0.2">
      <c r="A251" s="94"/>
      <c r="B251" s="94"/>
      <c r="C251" s="94"/>
      <c r="D251" s="94"/>
      <c r="E251" s="94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  <c r="BA251" s="94"/>
      <c r="BB251" s="94"/>
      <c r="BC251" s="94"/>
      <c r="BD251" s="94"/>
      <c r="BE251" s="94"/>
      <c r="BF251" s="94"/>
      <c r="BG251" s="94"/>
      <c r="BH251" s="94"/>
      <c r="BI251" s="94"/>
      <c r="BJ251" s="94"/>
      <c r="BK251" s="94"/>
      <c r="BL251" s="94"/>
      <c r="BM251" s="94"/>
      <c r="BN251" s="94"/>
      <c r="BO251" s="94"/>
      <c r="BP251" s="94"/>
      <c r="BQ251" s="94"/>
      <c r="BR251" s="94"/>
      <c r="BS251" s="94"/>
      <c r="BT251" s="94"/>
      <c r="BU251" s="94"/>
      <c r="BV251" s="94"/>
      <c r="BW251" s="94"/>
      <c r="BX251" s="94"/>
      <c r="BY251" s="94"/>
      <c r="BZ251" s="94"/>
      <c r="CA251" s="94"/>
      <c r="CB251" s="94"/>
      <c r="CC251" s="94"/>
      <c r="CD251" s="94"/>
      <c r="CE251" s="94"/>
      <c r="CF251" s="94"/>
      <c r="CG251" s="94"/>
      <c r="CH251" s="94"/>
      <c r="CI251" s="94"/>
      <c r="CJ251" s="94"/>
      <c r="CK251" s="94"/>
      <c r="CL251" s="94"/>
      <c r="CM251" s="94"/>
      <c r="CN251" s="94"/>
      <c r="CO251" s="94"/>
      <c r="CP251" s="94"/>
      <c r="CQ251" s="94"/>
      <c r="CR251" s="94"/>
      <c r="CS251" s="94"/>
      <c r="CT251" s="94"/>
      <c r="CU251" s="94"/>
      <c r="CV251" s="94"/>
    </row>
    <row r="252" spans="1:100" x14ac:dyDescent="0.2">
      <c r="A252" s="94"/>
      <c r="B252" s="94"/>
      <c r="C252" s="94"/>
      <c r="D252" s="94"/>
      <c r="E252" s="94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  <c r="BV252" s="94"/>
      <c r="BW252" s="94"/>
      <c r="BX252" s="94"/>
      <c r="BY252" s="94"/>
      <c r="BZ252" s="94"/>
      <c r="CA252" s="94"/>
      <c r="CB252" s="94"/>
      <c r="CC252" s="94"/>
      <c r="CD252" s="94"/>
      <c r="CE252" s="94"/>
      <c r="CF252" s="94"/>
      <c r="CG252" s="94"/>
      <c r="CH252" s="94"/>
      <c r="CI252" s="94"/>
      <c r="CJ252" s="94"/>
      <c r="CK252" s="94"/>
      <c r="CL252" s="94"/>
      <c r="CM252" s="94"/>
      <c r="CN252" s="94"/>
      <c r="CO252" s="94"/>
      <c r="CP252" s="94"/>
      <c r="CQ252" s="94"/>
      <c r="CR252" s="94"/>
      <c r="CS252" s="94"/>
      <c r="CT252" s="94"/>
      <c r="CU252" s="94"/>
      <c r="CV252" s="94"/>
    </row>
    <row r="253" spans="1:100" x14ac:dyDescent="0.2">
      <c r="A253" s="94"/>
      <c r="B253" s="94"/>
      <c r="C253" s="94"/>
      <c r="D253" s="94"/>
      <c r="E253" s="94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  <c r="BV253" s="94"/>
      <c r="BW253" s="94"/>
      <c r="BX253" s="94"/>
      <c r="BY253" s="94"/>
      <c r="BZ253" s="94"/>
      <c r="CA253" s="94"/>
      <c r="CB253" s="94"/>
      <c r="CC253" s="94"/>
      <c r="CD253" s="94"/>
      <c r="CE253" s="94"/>
      <c r="CF253" s="94"/>
      <c r="CG253" s="94"/>
      <c r="CH253" s="94"/>
      <c r="CI253" s="94"/>
      <c r="CJ253" s="94"/>
      <c r="CK253" s="94"/>
      <c r="CL253" s="94"/>
      <c r="CM253" s="94"/>
      <c r="CN253" s="94"/>
      <c r="CO253" s="94"/>
      <c r="CP253" s="94"/>
      <c r="CQ253" s="94"/>
      <c r="CR253" s="94"/>
      <c r="CS253" s="94"/>
      <c r="CT253" s="94"/>
      <c r="CU253" s="94"/>
      <c r="CV253" s="94"/>
    </row>
    <row r="254" spans="1:100" x14ac:dyDescent="0.2">
      <c r="A254" s="94"/>
      <c r="B254" s="94"/>
      <c r="C254" s="94"/>
      <c r="D254" s="94"/>
      <c r="E254" s="94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94"/>
      <c r="AZ254" s="94"/>
      <c r="BA254" s="94"/>
      <c r="BB254" s="94"/>
      <c r="BC254" s="94"/>
      <c r="BD254" s="94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94"/>
      <c r="BQ254" s="94"/>
      <c r="BR254" s="94"/>
      <c r="BS254" s="94"/>
      <c r="BT254" s="94"/>
      <c r="BU254" s="94"/>
      <c r="BV254" s="94"/>
      <c r="BW254" s="94"/>
      <c r="BX254" s="94"/>
      <c r="BY254" s="94"/>
      <c r="BZ254" s="94"/>
      <c r="CA254" s="94"/>
      <c r="CB254" s="94"/>
      <c r="CC254" s="94"/>
      <c r="CD254" s="94"/>
      <c r="CE254" s="94"/>
      <c r="CF254" s="94"/>
      <c r="CG254" s="94"/>
      <c r="CH254" s="94"/>
      <c r="CI254" s="94"/>
      <c r="CJ254" s="94"/>
      <c r="CK254" s="94"/>
      <c r="CL254" s="94"/>
      <c r="CM254" s="94"/>
      <c r="CN254" s="94"/>
      <c r="CO254" s="94"/>
      <c r="CP254" s="94"/>
      <c r="CQ254" s="94"/>
      <c r="CR254" s="94"/>
      <c r="CS254" s="94"/>
      <c r="CT254" s="94"/>
      <c r="CU254" s="94"/>
      <c r="CV254" s="94"/>
    </row>
    <row r="255" spans="1:100" x14ac:dyDescent="0.2">
      <c r="A255" s="94"/>
      <c r="B255" s="94"/>
      <c r="C255" s="94"/>
      <c r="D255" s="94"/>
      <c r="E255" s="94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  <c r="AW255" s="94"/>
      <c r="AX255" s="94"/>
      <c r="AY255" s="94"/>
      <c r="AZ255" s="94"/>
      <c r="BA255" s="94"/>
      <c r="BB255" s="94"/>
      <c r="BC255" s="94"/>
      <c r="BD255" s="94"/>
      <c r="BE255" s="94"/>
      <c r="BF255" s="94"/>
      <c r="BG255" s="94"/>
      <c r="BH255" s="94"/>
      <c r="BI255" s="94"/>
      <c r="BJ255" s="94"/>
      <c r="BK255" s="94"/>
      <c r="BL255" s="94"/>
      <c r="BM255" s="94"/>
      <c r="BN255" s="94"/>
      <c r="BO255" s="94"/>
      <c r="BP255" s="94"/>
      <c r="BQ255" s="94"/>
      <c r="BR255" s="94"/>
      <c r="BS255" s="94"/>
      <c r="BT255" s="94"/>
      <c r="BU255" s="94"/>
      <c r="BV255" s="94"/>
      <c r="BW255" s="94"/>
      <c r="BX255" s="94"/>
      <c r="BY255" s="94"/>
      <c r="BZ255" s="94"/>
      <c r="CA255" s="94"/>
      <c r="CB255" s="94"/>
      <c r="CC255" s="94"/>
      <c r="CD255" s="94"/>
      <c r="CE255" s="94"/>
      <c r="CF255" s="94"/>
      <c r="CG255" s="94"/>
      <c r="CH255" s="94"/>
      <c r="CI255" s="94"/>
      <c r="CJ255" s="94"/>
      <c r="CK255" s="94"/>
      <c r="CL255" s="94"/>
      <c r="CM255" s="94"/>
      <c r="CN255" s="94"/>
      <c r="CO255" s="94"/>
      <c r="CP255" s="94"/>
      <c r="CQ255" s="94"/>
      <c r="CR255" s="94"/>
      <c r="CS255" s="94"/>
      <c r="CT255" s="94"/>
      <c r="CU255" s="94"/>
      <c r="CV255" s="94"/>
    </row>
    <row r="256" spans="1:100" x14ac:dyDescent="0.2">
      <c r="A256" s="94"/>
      <c r="B256" s="94"/>
      <c r="C256" s="94"/>
      <c r="D256" s="94"/>
      <c r="E256" s="94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4"/>
      <c r="AU256" s="94"/>
      <c r="AV256" s="94"/>
      <c r="AW256" s="94"/>
      <c r="AX256" s="94"/>
      <c r="AY256" s="94"/>
      <c r="AZ256" s="94"/>
      <c r="BA256" s="94"/>
      <c r="BB256" s="94"/>
      <c r="BC256" s="94"/>
      <c r="BD256" s="94"/>
      <c r="BE256" s="94"/>
      <c r="BF256" s="94"/>
      <c r="BG256" s="94"/>
      <c r="BH256" s="94"/>
      <c r="BI256" s="94"/>
      <c r="BJ256" s="94"/>
      <c r="BK256" s="94"/>
      <c r="BL256" s="94"/>
      <c r="BM256" s="94"/>
      <c r="BN256" s="94"/>
      <c r="BO256" s="94"/>
      <c r="BP256" s="94"/>
      <c r="BQ256" s="94"/>
      <c r="BR256" s="94"/>
      <c r="BS256" s="94"/>
      <c r="BT256" s="94"/>
      <c r="BU256" s="94"/>
      <c r="BV256" s="94"/>
      <c r="BW256" s="94"/>
      <c r="BX256" s="94"/>
      <c r="BY256" s="94"/>
      <c r="BZ256" s="94"/>
      <c r="CA256" s="94"/>
      <c r="CB256" s="94"/>
      <c r="CC256" s="94"/>
      <c r="CD256" s="94"/>
      <c r="CE256" s="94"/>
      <c r="CF256" s="94"/>
      <c r="CG256" s="94"/>
      <c r="CH256" s="94"/>
      <c r="CI256" s="94"/>
      <c r="CJ256" s="94"/>
      <c r="CK256" s="94"/>
      <c r="CL256" s="94"/>
      <c r="CM256" s="94"/>
      <c r="CN256" s="94"/>
      <c r="CO256" s="94"/>
      <c r="CP256" s="94"/>
      <c r="CQ256" s="94"/>
      <c r="CR256" s="94"/>
      <c r="CS256" s="94"/>
      <c r="CT256" s="94"/>
      <c r="CU256" s="94"/>
      <c r="CV256" s="94"/>
    </row>
    <row r="257" spans="1:100" x14ac:dyDescent="0.2">
      <c r="A257" s="94"/>
      <c r="B257" s="94"/>
      <c r="C257" s="94"/>
      <c r="D257" s="94"/>
      <c r="E257" s="94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4"/>
      <c r="AV257" s="94"/>
      <c r="AW257" s="94"/>
      <c r="AX257" s="94"/>
      <c r="AY257" s="94"/>
      <c r="AZ257" s="94"/>
      <c r="BA257" s="94"/>
      <c r="BB257" s="94"/>
      <c r="BC257" s="94"/>
      <c r="BD257" s="94"/>
      <c r="BE257" s="94"/>
      <c r="BF257" s="94"/>
      <c r="BG257" s="94"/>
      <c r="BH257" s="94"/>
      <c r="BI257" s="94"/>
      <c r="BJ257" s="94"/>
      <c r="BK257" s="94"/>
      <c r="BL257" s="94"/>
      <c r="BM257" s="94"/>
      <c r="BN257" s="94"/>
      <c r="BO257" s="94"/>
      <c r="BP257" s="94"/>
      <c r="BQ257" s="94"/>
      <c r="BR257" s="94"/>
      <c r="BS257" s="94"/>
      <c r="BT257" s="94"/>
      <c r="BU257" s="94"/>
      <c r="BV257" s="94"/>
      <c r="BW257" s="94"/>
      <c r="BX257" s="94"/>
      <c r="BY257" s="94"/>
      <c r="BZ257" s="94"/>
      <c r="CA257" s="94"/>
      <c r="CB257" s="94"/>
      <c r="CC257" s="94"/>
      <c r="CD257" s="94"/>
      <c r="CE257" s="94"/>
      <c r="CF257" s="94"/>
      <c r="CG257" s="94"/>
      <c r="CH257" s="94"/>
      <c r="CI257" s="94"/>
      <c r="CJ257" s="94"/>
      <c r="CK257" s="94"/>
      <c r="CL257" s="94"/>
      <c r="CM257" s="94"/>
      <c r="CN257" s="94"/>
      <c r="CO257" s="94"/>
      <c r="CP257" s="94"/>
      <c r="CQ257" s="94"/>
      <c r="CR257" s="94"/>
      <c r="CS257" s="94"/>
      <c r="CT257" s="94"/>
      <c r="CU257" s="94"/>
      <c r="CV257" s="94"/>
    </row>
    <row r="258" spans="1:100" x14ac:dyDescent="0.2">
      <c r="A258" s="94"/>
      <c r="B258" s="94"/>
      <c r="C258" s="94"/>
      <c r="D258" s="94"/>
      <c r="E258" s="94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/>
      <c r="BD258" s="94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94"/>
      <c r="BQ258" s="94"/>
      <c r="BR258" s="94"/>
      <c r="BS258" s="94"/>
      <c r="BT258" s="94"/>
      <c r="BU258" s="94"/>
      <c r="BV258" s="94"/>
      <c r="BW258" s="94"/>
      <c r="BX258" s="94"/>
      <c r="BY258" s="94"/>
      <c r="BZ258" s="94"/>
      <c r="CA258" s="94"/>
      <c r="CB258" s="94"/>
      <c r="CC258" s="94"/>
      <c r="CD258" s="94"/>
      <c r="CE258" s="94"/>
      <c r="CF258" s="94"/>
      <c r="CG258" s="94"/>
      <c r="CH258" s="94"/>
      <c r="CI258" s="94"/>
      <c r="CJ258" s="94"/>
      <c r="CK258" s="94"/>
      <c r="CL258" s="94"/>
      <c r="CM258" s="94"/>
      <c r="CN258" s="94"/>
      <c r="CO258" s="94"/>
      <c r="CP258" s="94"/>
      <c r="CQ258" s="94"/>
      <c r="CR258" s="94"/>
      <c r="CS258" s="94"/>
      <c r="CT258" s="94"/>
      <c r="CU258" s="94"/>
      <c r="CV258" s="94"/>
    </row>
    <row r="259" spans="1:100" x14ac:dyDescent="0.2">
      <c r="A259" s="94"/>
      <c r="B259" s="94"/>
      <c r="C259" s="94"/>
      <c r="D259" s="94"/>
      <c r="E259" s="94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4"/>
      <c r="BR259" s="94"/>
      <c r="BS259" s="94"/>
      <c r="BT259" s="94"/>
      <c r="BU259" s="94"/>
      <c r="BV259" s="94"/>
      <c r="BW259" s="94"/>
      <c r="BX259" s="94"/>
      <c r="BY259" s="94"/>
      <c r="BZ259" s="94"/>
      <c r="CA259" s="94"/>
      <c r="CB259" s="94"/>
      <c r="CC259" s="94"/>
      <c r="CD259" s="94"/>
      <c r="CE259" s="94"/>
      <c r="CF259" s="94"/>
      <c r="CG259" s="94"/>
      <c r="CH259" s="94"/>
      <c r="CI259" s="94"/>
      <c r="CJ259" s="94"/>
      <c r="CK259" s="94"/>
      <c r="CL259" s="94"/>
      <c r="CM259" s="94"/>
      <c r="CN259" s="94"/>
      <c r="CO259" s="94"/>
      <c r="CP259" s="94"/>
      <c r="CQ259" s="94"/>
      <c r="CR259" s="94"/>
      <c r="CS259" s="94"/>
      <c r="CT259" s="94"/>
      <c r="CU259" s="94"/>
      <c r="CV259" s="94"/>
    </row>
    <row r="260" spans="1:100" x14ac:dyDescent="0.2">
      <c r="A260" s="94"/>
      <c r="B260" s="94"/>
      <c r="C260" s="94"/>
      <c r="D260" s="94"/>
      <c r="E260" s="94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  <c r="AW260" s="94"/>
      <c r="AX260" s="94"/>
      <c r="AY260" s="94"/>
      <c r="AZ260" s="94"/>
      <c r="BA260" s="94"/>
      <c r="BB260" s="94"/>
      <c r="BC260" s="94"/>
      <c r="BD260" s="94"/>
      <c r="BE260" s="94"/>
      <c r="BF260" s="94"/>
      <c r="BG260" s="94"/>
      <c r="BH260" s="94"/>
      <c r="BI260" s="94"/>
      <c r="BJ260" s="94"/>
      <c r="BK260" s="94"/>
      <c r="BL260" s="94"/>
      <c r="BM260" s="94"/>
      <c r="BN260" s="94"/>
      <c r="BO260" s="94"/>
      <c r="BP260" s="94"/>
      <c r="BQ260" s="94"/>
      <c r="BR260" s="94"/>
      <c r="BS260" s="94"/>
      <c r="BT260" s="94"/>
      <c r="BU260" s="94"/>
      <c r="BV260" s="94"/>
      <c r="BW260" s="94"/>
      <c r="BX260" s="94"/>
      <c r="BY260" s="94"/>
      <c r="BZ260" s="94"/>
      <c r="CA260" s="94"/>
      <c r="CB260" s="94"/>
      <c r="CC260" s="94"/>
      <c r="CD260" s="94"/>
      <c r="CE260" s="94"/>
      <c r="CF260" s="94"/>
      <c r="CG260" s="94"/>
      <c r="CH260" s="94"/>
      <c r="CI260" s="94"/>
      <c r="CJ260" s="94"/>
      <c r="CK260" s="94"/>
      <c r="CL260" s="94"/>
      <c r="CM260" s="94"/>
      <c r="CN260" s="94"/>
      <c r="CO260" s="94"/>
      <c r="CP260" s="94"/>
      <c r="CQ260" s="94"/>
      <c r="CR260" s="94"/>
      <c r="CS260" s="94"/>
      <c r="CT260" s="94"/>
      <c r="CU260" s="94"/>
      <c r="CV260" s="94"/>
    </row>
    <row r="261" spans="1:100" x14ac:dyDescent="0.2">
      <c r="A261" s="94"/>
      <c r="B261" s="94"/>
      <c r="C261" s="94"/>
      <c r="D261" s="94"/>
      <c r="E261" s="94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  <c r="BD261" s="94"/>
      <c r="BE261" s="94"/>
      <c r="BF261" s="94"/>
      <c r="BG261" s="94"/>
      <c r="BH261" s="94"/>
      <c r="BI261" s="94"/>
      <c r="BJ261" s="94"/>
      <c r="BK261" s="94"/>
      <c r="BL261" s="94"/>
      <c r="BM261" s="94"/>
      <c r="BN261" s="94"/>
      <c r="BO261" s="94"/>
      <c r="BP261" s="94"/>
      <c r="BQ261" s="94"/>
      <c r="BR261" s="94"/>
      <c r="BS261" s="94"/>
      <c r="BT261" s="94"/>
      <c r="BU261" s="94"/>
      <c r="BV261" s="94"/>
      <c r="BW261" s="94"/>
      <c r="BX261" s="94"/>
      <c r="BY261" s="94"/>
      <c r="BZ261" s="94"/>
      <c r="CA261" s="94"/>
      <c r="CB261" s="94"/>
      <c r="CC261" s="94"/>
      <c r="CD261" s="94"/>
      <c r="CE261" s="94"/>
      <c r="CF261" s="94"/>
      <c r="CG261" s="94"/>
      <c r="CH261" s="94"/>
      <c r="CI261" s="94"/>
      <c r="CJ261" s="94"/>
      <c r="CK261" s="94"/>
      <c r="CL261" s="94"/>
      <c r="CM261" s="94"/>
      <c r="CN261" s="94"/>
      <c r="CO261" s="94"/>
      <c r="CP261" s="94"/>
      <c r="CQ261" s="94"/>
      <c r="CR261" s="94"/>
      <c r="CS261" s="94"/>
      <c r="CT261" s="94"/>
      <c r="CU261" s="94"/>
      <c r="CV261" s="94"/>
    </row>
    <row r="262" spans="1:100" x14ac:dyDescent="0.2">
      <c r="A262" s="94"/>
      <c r="B262" s="94"/>
      <c r="C262" s="94"/>
      <c r="D262" s="94"/>
      <c r="E262" s="94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  <c r="BA262" s="94"/>
      <c r="BB262" s="94"/>
      <c r="BC262" s="94"/>
      <c r="BD262" s="94"/>
      <c r="BE262" s="94"/>
      <c r="BF262" s="94"/>
      <c r="BG262" s="94"/>
      <c r="BH262" s="94"/>
      <c r="BI262" s="94"/>
      <c r="BJ262" s="94"/>
      <c r="BK262" s="94"/>
      <c r="BL262" s="94"/>
      <c r="BM262" s="94"/>
      <c r="BN262" s="94"/>
      <c r="BO262" s="94"/>
      <c r="BP262" s="94"/>
      <c r="BQ262" s="94"/>
      <c r="BR262" s="94"/>
      <c r="BS262" s="94"/>
      <c r="BT262" s="94"/>
      <c r="BU262" s="94"/>
      <c r="BV262" s="94"/>
      <c r="BW262" s="94"/>
      <c r="BX262" s="94"/>
      <c r="BY262" s="94"/>
      <c r="BZ262" s="94"/>
      <c r="CA262" s="94"/>
      <c r="CB262" s="94"/>
      <c r="CC262" s="94"/>
      <c r="CD262" s="94"/>
      <c r="CE262" s="94"/>
      <c r="CF262" s="94"/>
      <c r="CG262" s="94"/>
      <c r="CH262" s="94"/>
      <c r="CI262" s="94"/>
      <c r="CJ262" s="94"/>
      <c r="CK262" s="94"/>
      <c r="CL262" s="94"/>
      <c r="CM262" s="94"/>
      <c r="CN262" s="94"/>
      <c r="CO262" s="94"/>
      <c r="CP262" s="94"/>
      <c r="CQ262" s="94"/>
      <c r="CR262" s="94"/>
      <c r="CS262" s="94"/>
      <c r="CT262" s="94"/>
      <c r="CU262" s="94"/>
      <c r="CV262" s="94"/>
    </row>
    <row r="263" spans="1:100" x14ac:dyDescent="0.2">
      <c r="A263" s="94"/>
      <c r="B263" s="94"/>
      <c r="C263" s="94"/>
      <c r="D263" s="94"/>
      <c r="E263" s="94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  <c r="BA263" s="94"/>
      <c r="BB263" s="94"/>
      <c r="BC263" s="94"/>
      <c r="BD263" s="94"/>
      <c r="BE263" s="94"/>
      <c r="BF263" s="94"/>
      <c r="BG263" s="94"/>
      <c r="BH263" s="94"/>
      <c r="BI263" s="94"/>
      <c r="BJ263" s="94"/>
      <c r="BK263" s="94"/>
      <c r="BL263" s="94"/>
      <c r="BM263" s="94"/>
      <c r="BN263" s="94"/>
      <c r="BO263" s="94"/>
      <c r="BP263" s="94"/>
      <c r="BQ263" s="94"/>
      <c r="BR263" s="94"/>
      <c r="BS263" s="94"/>
      <c r="BT263" s="94"/>
      <c r="BU263" s="94"/>
      <c r="BV263" s="94"/>
      <c r="BW263" s="94"/>
      <c r="BX263" s="94"/>
      <c r="BY263" s="94"/>
      <c r="BZ263" s="94"/>
      <c r="CA263" s="94"/>
      <c r="CB263" s="94"/>
      <c r="CC263" s="94"/>
      <c r="CD263" s="94"/>
      <c r="CE263" s="94"/>
      <c r="CF263" s="94"/>
      <c r="CG263" s="94"/>
      <c r="CH263" s="94"/>
      <c r="CI263" s="94"/>
      <c r="CJ263" s="94"/>
      <c r="CK263" s="94"/>
      <c r="CL263" s="94"/>
      <c r="CM263" s="94"/>
      <c r="CN263" s="94"/>
      <c r="CO263" s="94"/>
      <c r="CP263" s="94"/>
      <c r="CQ263" s="94"/>
      <c r="CR263" s="94"/>
      <c r="CS263" s="94"/>
      <c r="CT263" s="94"/>
      <c r="CU263" s="94"/>
      <c r="CV263" s="94"/>
    </row>
    <row r="264" spans="1:100" x14ac:dyDescent="0.2">
      <c r="A264" s="94"/>
      <c r="B264" s="94"/>
      <c r="C264" s="94"/>
      <c r="D264" s="94"/>
      <c r="E264" s="94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  <c r="AY264" s="94"/>
      <c r="AZ264" s="94"/>
      <c r="BA264" s="94"/>
      <c r="BB264" s="94"/>
      <c r="BC264" s="94"/>
      <c r="BD264" s="94"/>
      <c r="BE264" s="94"/>
      <c r="BF264" s="94"/>
      <c r="BG264" s="94"/>
      <c r="BH264" s="94"/>
      <c r="BI264" s="94"/>
      <c r="BJ264" s="94"/>
      <c r="BK264" s="94"/>
      <c r="BL264" s="94"/>
      <c r="BM264" s="94"/>
      <c r="BN264" s="94"/>
      <c r="BO264" s="94"/>
      <c r="BP264" s="94"/>
      <c r="BQ264" s="94"/>
      <c r="BR264" s="94"/>
      <c r="BS264" s="94"/>
      <c r="BT264" s="94"/>
      <c r="BU264" s="94"/>
      <c r="BV264" s="94"/>
      <c r="BW264" s="94"/>
      <c r="BX264" s="94"/>
      <c r="BY264" s="94"/>
      <c r="BZ264" s="94"/>
      <c r="CA264" s="94"/>
      <c r="CB264" s="94"/>
      <c r="CC264" s="94"/>
      <c r="CD264" s="94"/>
      <c r="CE264" s="94"/>
      <c r="CF264" s="94"/>
      <c r="CG264" s="94"/>
      <c r="CH264" s="94"/>
      <c r="CI264" s="94"/>
      <c r="CJ264" s="94"/>
      <c r="CK264" s="94"/>
      <c r="CL264" s="94"/>
      <c r="CM264" s="94"/>
      <c r="CN264" s="94"/>
      <c r="CO264" s="94"/>
      <c r="CP264" s="94"/>
      <c r="CQ264" s="94"/>
      <c r="CR264" s="94"/>
      <c r="CS264" s="94"/>
      <c r="CT264" s="94"/>
      <c r="CU264" s="94"/>
      <c r="CV264" s="94"/>
    </row>
    <row r="265" spans="1:100" x14ac:dyDescent="0.2">
      <c r="A265" s="94"/>
      <c r="B265" s="94"/>
      <c r="C265" s="94"/>
      <c r="D265" s="94"/>
      <c r="E265" s="94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  <c r="BA265" s="94"/>
      <c r="BB265" s="94"/>
      <c r="BC265" s="94"/>
      <c r="BD265" s="94"/>
      <c r="BE265" s="94"/>
      <c r="BF265" s="94"/>
      <c r="BG265" s="94"/>
      <c r="BH265" s="94"/>
      <c r="BI265" s="94"/>
      <c r="BJ265" s="94"/>
      <c r="BK265" s="94"/>
      <c r="BL265" s="94"/>
      <c r="BM265" s="94"/>
      <c r="BN265" s="94"/>
      <c r="BO265" s="94"/>
      <c r="BP265" s="94"/>
      <c r="BQ265" s="94"/>
      <c r="BR265" s="94"/>
      <c r="BS265" s="94"/>
      <c r="BT265" s="94"/>
      <c r="BU265" s="94"/>
      <c r="BV265" s="94"/>
      <c r="BW265" s="94"/>
      <c r="BX265" s="94"/>
      <c r="BY265" s="94"/>
      <c r="BZ265" s="94"/>
      <c r="CA265" s="94"/>
      <c r="CB265" s="94"/>
      <c r="CC265" s="94"/>
      <c r="CD265" s="94"/>
      <c r="CE265" s="94"/>
      <c r="CF265" s="94"/>
      <c r="CG265" s="94"/>
      <c r="CH265" s="94"/>
      <c r="CI265" s="94"/>
      <c r="CJ265" s="94"/>
      <c r="CK265" s="94"/>
      <c r="CL265" s="94"/>
      <c r="CM265" s="94"/>
      <c r="CN265" s="94"/>
      <c r="CO265" s="94"/>
      <c r="CP265" s="94"/>
      <c r="CQ265" s="94"/>
      <c r="CR265" s="94"/>
      <c r="CS265" s="94"/>
      <c r="CT265" s="94"/>
      <c r="CU265" s="94"/>
      <c r="CV265" s="94"/>
    </row>
    <row r="266" spans="1:100" x14ac:dyDescent="0.2">
      <c r="A266" s="94"/>
      <c r="B266" s="94"/>
      <c r="C266" s="94"/>
      <c r="D266" s="94"/>
      <c r="E266" s="94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  <c r="BA266" s="94"/>
      <c r="BB266" s="94"/>
      <c r="BC266" s="94"/>
      <c r="BD266" s="94"/>
      <c r="BE266" s="94"/>
      <c r="BF266" s="94"/>
      <c r="BG266" s="94"/>
      <c r="BH266" s="94"/>
      <c r="BI266" s="94"/>
      <c r="BJ266" s="94"/>
      <c r="BK266" s="94"/>
      <c r="BL266" s="94"/>
      <c r="BM266" s="94"/>
      <c r="BN266" s="94"/>
      <c r="BO266" s="94"/>
      <c r="BP266" s="94"/>
      <c r="BQ266" s="94"/>
      <c r="BR266" s="94"/>
      <c r="BS266" s="94"/>
      <c r="BT266" s="94"/>
      <c r="BU266" s="94"/>
      <c r="BV266" s="94"/>
      <c r="BW266" s="94"/>
      <c r="BX266" s="94"/>
      <c r="BY266" s="94"/>
      <c r="BZ266" s="94"/>
      <c r="CA266" s="94"/>
      <c r="CB266" s="94"/>
      <c r="CC266" s="94"/>
      <c r="CD266" s="94"/>
      <c r="CE266" s="94"/>
      <c r="CF266" s="94"/>
      <c r="CG266" s="94"/>
      <c r="CH266" s="94"/>
      <c r="CI266" s="94"/>
      <c r="CJ266" s="94"/>
      <c r="CK266" s="94"/>
      <c r="CL266" s="94"/>
      <c r="CM266" s="94"/>
      <c r="CN266" s="94"/>
      <c r="CO266" s="94"/>
      <c r="CP266" s="94"/>
      <c r="CQ266" s="94"/>
      <c r="CR266" s="94"/>
      <c r="CS266" s="94"/>
      <c r="CT266" s="94"/>
      <c r="CU266" s="94"/>
      <c r="CV266" s="94"/>
    </row>
    <row r="267" spans="1:100" x14ac:dyDescent="0.2">
      <c r="A267" s="94"/>
      <c r="B267" s="94"/>
      <c r="C267" s="94"/>
      <c r="D267" s="94"/>
      <c r="E267" s="94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  <c r="AW267" s="94"/>
      <c r="AX267" s="94"/>
      <c r="AY267" s="94"/>
      <c r="AZ267" s="94"/>
      <c r="BA267" s="94"/>
      <c r="BB267" s="94"/>
      <c r="BC267" s="94"/>
      <c r="BD267" s="94"/>
      <c r="BE267" s="94"/>
      <c r="BF267" s="94"/>
      <c r="BG267" s="94"/>
      <c r="BH267" s="94"/>
      <c r="BI267" s="94"/>
      <c r="BJ267" s="94"/>
      <c r="BK267" s="94"/>
      <c r="BL267" s="94"/>
      <c r="BM267" s="94"/>
      <c r="BN267" s="94"/>
      <c r="BO267" s="94"/>
      <c r="BP267" s="94"/>
      <c r="BQ267" s="94"/>
      <c r="BR267" s="94"/>
      <c r="BS267" s="94"/>
      <c r="BT267" s="94"/>
      <c r="BU267" s="94"/>
      <c r="BV267" s="94"/>
      <c r="BW267" s="94"/>
      <c r="BX267" s="94"/>
      <c r="BY267" s="94"/>
      <c r="BZ267" s="94"/>
      <c r="CA267" s="94"/>
      <c r="CB267" s="94"/>
      <c r="CC267" s="94"/>
      <c r="CD267" s="94"/>
      <c r="CE267" s="94"/>
      <c r="CF267" s="94"/>
      <c r="CG267" s="94"/>
      <c r="CH267" s="94"/>
      <c r="CI267" s="94"/>
      <c r="CJ267" s="94"/>
      <c r="CK267" s="94"/>
      <c r="CL267" s="94"/>
      <c r="CM267" s="94"/>
      <c r="CN267" s="94"/>
      <c r="CO267" s="94"/>
      <c r="CP267" s="94"/>
      <c r="CQ267" s="94"/>
      <c r="CR267" s="94"/>
      <c r="CS267" s="94"/>
      <c r="CT267" s="94"/>
      <c r="CU267" s="94"/>
      <c r="CV267" s="94"/>
    </row>
    <row r="268" spans="1:100" x14ac:dyDescent="0.2">
      <c r="A268" s="94"/>
      <c r="B268" s="94"/>
      <c r="C268" s="94"/>
      <c r="D268" s="94"/>
      <c r="E268" s="94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  <c r="BC268" s="94"/>
      <c r="BD268" s="94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94"/>
      <c r="BQ268" s="94"/>
      <c r="BR268" s="94"/>
      <c r="BS268" s="94"/>
      <c r="BT268" s="94"/>
      <c r="BU268" s="94"/>
      <c r="BV268" s="94"/>
      <c r="BW268" s="94"/>
      <c r="BX268" s="94"/>
      <c r="BY268" s="94"/>
      <c r="BZ268" s="94"/>
      <c r="CA268" s="94"/>
      <c r="CB268" s="94"/>
      <c r="CC268" s="94"/>
      <c r="CD268" s="94"/>
      <c r="CE268" s="94"/>
      <c r="CF268" s="94"/>
      <c r="CG268" s="94"/>
      <c r="CH268" s="94"/>
      <c r="CI268" s="94"/>
      <c r="CJ268" s="94"/>
      <c r="CK268" s="94"/>
      <c r="CL268" s="94"/>
      <c r="CM268" s="94"/>
      <c r="CN268" s="94"/>
      <c r="CO268" s="94"/>
      <c r="CP268" s="94"/>
      <c r="CQ268" s="94"/>
      <c r="CR268" s="94"/>
      <c r="CS268" s="94"/>
      <c r="CT268" s="94"/>
      <c r="CU268" s="94"/>
      <c r="CV268" s="94"/>
    </row>
    <row r="269" spans="1:100" x14ac:dyDescent="0.2">
      <c r="A269" s="94"/>
      <c r="B269" s="94"/>
      <c r="C269" s="94"/>
      <c r="D269" s="94"/>
      <c r="E269" s="94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  <c r="AY269" s="94"/>
      <c r="AZ269" s="94"/>
      <c r="BA269" s="94"/>
      <c r="BB269" s="94"/>
      <c r="BC269" s="94"/>
      <c r="BD269" s="94"/>
      <c r="BE269" s="94"/>
      <c r="BF269" s="94"/>
      <c r="BG269" s="94"/>
      <c r="BH269" s="94"/>
      <c r="BI269" s="94"/>
      <c r="BJ269" s="94"/>
      <c r="BK269" s="94"/>
      <c r="BL269" s="94"/>
      <c r="BM269" s="94"/>
      <c r="BN269" s="94"/>
      <c r="BO269" s="94"/>
      <c r="BP269" s="94"/>
      <c r="BQ269" s="94"/>
      <c r="BR269" s="94"/>
      <c r="BS269" s="94"/>
      <c r="BT269" s="94"/>
      <c r="BU269" s="94"/>
      <c r="BV269" s="94"/>
      <c r="BW269" s="94"/>
      <c r="BX269" s="94"/>
      <c r="BY269" s="94"/>
      <c r="BZ269" s="94"/>
      <c r="CA269" s="94"/>
      <c r="CB269" s="94"/>
      <c r="CC269" s="94"/>
      <c r="CD269" s="94"/>
      <c r="CE269" s="94"/>
      <c r="CF269" s="94"/>
      <c r="CG269" s="94"/>
      <c r="CH269" s="94"/>
      <c r="CI269" s="94"/>
      <c r="CJ269" s="94"/>
      <c r="CK269" s="94"/>
      <c r="CL269" s="94"/>
      <c r="CM269" s="94"/>
      <c r="CN269" s="94"/>
      <c r="CO269" s="94"/>
      <c r="CP269" s="94"/>
      <c r="CQ269" s="94"/>
      <c r="CR269" s="94"/>
      <c r="CS269" s="94"/>
      <c r="CT269" s="94"/>
      <c r="CU269" s="94"/>
      <c r="CV269" s="94"/>
    </row>
    <row r="270" spans="1:100" x14ac:dyDescent="0.2">
      <c r="A270" s="94"/>
      <c r="B270" s="94"/>
      <c r="C270" s="94"/>
      <c r="D270" s="94"/>
      <c r="E270" s="94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4"/>
      <c r="BR270" s="94"/>
      <c r="BS270" s="94"/>
      <c r="BT270" s="94"/>
      <c r="BU270" s="94"/>
      <c r="BV270" s="94"/>
      <c r="BW270" s="94"/>
      <c r="BX270" s="94"/>
      <c r="BY270" s="94"/>
      <c r="BZ270" s="94"/>
      <c r="CA270" s="94"/>
      <c r="CB270" s="94"/>
      <c r="CC270" s="94"/>
      <c r="CD270" s="94"/>
      <c r="CE270" s="94"/>
      <c r="CF270" s="94"/>
      <c r="CG270" s="94"/>
      <c r="CH270" s="94"/>
      <c r="CI270" s="94"/>
      <c r="CJ270" s="94"/>
      <c r="CK270" s="94"/>
      <c r="CL270" s="94"/>
      <c r="CM270" s="94"/>
      <c r="CN270" s="94"/>
      <c r="CO270" s="94"/>
      <c r="CP270" s="94"/>
      <c r="CQ270" s="94"/>
      <c r="CR270" s="94"/>
      <c r="CS270" s="94"/>
      <c r="CT270" s="94"/>
      <c r="CU270" s="94"/>
      <c r="CV270" s="94"/>
    </row>
    <row r="271" spans="1:100" x14ac:dyDescent="0.2">
      <c r="A271" s="94"/>
      <c r="B271" s="94"/>
      <c r="C271" s="94"/>
      <c r="D271" s="94"/>
      <c r="E271" s="94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  <c r="BT271" s="94"/>
      <c r="BU271" s="94"/>
      <c r="BV271" s="94"/>
      <c r="BW271" s="94"/>
      <c r="BX271" s="94"/>
      <c r="BY271" s="94"/>
      <c r="BZ271" s="94"/>
      <c r="CA271" s="94"/>
      <c r="CB271" s="94"/>
      <c r="CC271" s="94"/>
      <c r="CD271" s="94"/>
      <c r="CE271" s="94"/>
      <c r="CF271" s="94"/>
      <c r="CG271" s="94"/>
      <c r="CH271" s="94"/>
      <c r="CI271" s="94"/>
      <c r="CJ271" s="94"/>
      <c r="CK271" s="94"/>
      <c r="CL271" s="94"/>
      <c r="CM271" s="94"/>
      <c r="CN271" s="94"/>
      <c r="CO271" s="94"/>
      <c r="CP271" s="94"/>
      <c r="CQ271" s="94"/>
      <c r="CR271" s="94"/>
      <c r="CS271" s="94"/>
      <c r="CT271" s="94"/>
      <c r="CU271" s="94"/>
      <c r="CV271" s="94"/>
    </row>
    <row r="272" spans="1:100" x14ac:dyDescent="0.2">
      <c r="A272" s="94"/>
      <c r="B272" s="94"/>
      <c r="C272" s="94"/>
      <c r="D272" s="94"/>
      <c r="E272" s="94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94"/>
      <c r="BV272" s="94"/>
      <c r="BW272" s="94"/>
      <c r="BX272" s="94"/>
      <c r="BY272" s="94"/>
      <c r="BZ272" s="94"/>
      <c r="CA272" s="94"/>
      <c r="CB272" s="94"/>
      <c r="CC272" s="94"/>
      <c r="CD272" s="94"/>
      <c r="CE272" s="94"/>
      <c r="CF272" s="94"/>
      <c r="CG272" s="94"/>
      <c r="CH272" s="94"/>
      <c r="CI272" s="94"/>
      <c r="CJ272" s="94"/>
      <c r="CK272" s="94"/>
      <c r="CL272" s="94"/>
      <c r="CM272" s="94"/>
      <c r="CN272" s="94"/>
      <c r="CO272" s="94"/>
      <c r="CP272" s="94"/>
      <c r="CQ272" s="94"/>
      <c r="CR272" s="94"/>
      <c r="CS272" s="94"/>
      <c r="CT272" s="94"/>
      <c r="CU272" s="94"/>
      <c r="CV272" s="94"/>
    </row>
    <row r="273" spans="1:100" x14ac:dyDescent="0.2">
      <c r="A273" s="94"/>
      <c r="B273" s="94"/>
      <c r="C273" s="94"/>
      <c r="D273" s="94"/>
      <c r="E273" s="94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  <c r="AW273" s="94"/>
      <c r="AX273" s="94"/>
      <c r="AY273" s="94"/>
      <c r="AZ273" s="94"/>
      <c r="BA273" s="94"/>
      <c r="BB273" s="94"/>
      <c r="BC273" s="94"/>
      <c r="BD273" s="94"/>
      <c r="BE273" s="94"/>
      <c r="BF273" s="94"/>
      <c r="BG273" s="94"/>
      <c r="BH273" s="94"/>
      <c r="BI273" s="94"/>
      <c r="BJ273" s="94"/>
      <c r="BK273" s="94"/>
      <c r="BL273" s="94"/>
      <c r="BM273" s="94"/>
      <c r="BN273" s="94"/>
      <c r="BO273" s="94"/>
      <c r="BP273" s="94"/>
      <c r="BQ273" s="94"/>
      <c r="BR273" s="94"/>
      <c r="BS273" s="94"/>
      <c r="BT273" s="94"/>
      <c r="BU273" s="94"/>
      <c r="BV273" s="94"/>
      <c r="BW273" s="94"/>
      <c r="BX273" s="94"/>
      <c r="BY273" s="94"/>
      <c r="BZ273" s="94"/>
      <c r="CA273" s="94"/>
      <c r="CB273" s="94"/>
      <c r="CC273" s="94"/>
      <c r="CD273" s="94"/>
      <c r="CE273" s="94"/>
      <c r="CF273" s="94"/>
      <c r="CG273" s="94"/>
      <c r="CH273" s="94"/>
      <c r="CI273" s="94"/>
      <c r="CJ273" s="94"/>
      <c r="CK273" s="94"/>
      <c r="CL273" s="94"/>
      <c r="CM273" s="94"/>
      <c r="CN273" s="94"/>
      <c r="CO273" s="94"/>
      <c r="CP273" s="94"/>
      <c r="CQ273" s="94"/>
      <c r="CR273" s="94"/>
      <c r="CS273" s="94"/>
      <c r="CT273" s="94"/>
      <c r="CU273" s="94"/>
      <c r="CV273" s="94"/>
    </row>
    <row r="274" spans="1:100" x14ac:dyDescent="0.2">
      <c r="A274" s="94"/>
      <c r="B274" s="94"/>
      <c r="C274" s="94"/>
      <c r="D274" s="94"/>
      <c r="E274" s="94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  <c r="AY274" s="94"/>
      <c r="AZ274" s="94"/>
      <c r="BA274" s="94"/>
      <c r="BB274" s="94"/>
      <c r="BC274" s="94"/>
      <c r="BD274" s="94"/>
      <c r="BE274" s="94"/>
      <c r="BF274" s="94"/>
      <c r="BG274" s="94"/>
      <c r="BH274" s="94"/>
      <c r="BI274" s="94"/>
      <c r="BJ274" s="94"/>
      <c r="BK274" s="94"/>
      <c r="BL274" s="94"/>
      <c r="BM274" s="94"/>
      <c r="BN274" s="94"/>
      <c r="BO274" s="94"/>
      <c r="BP274" s="94"/>
      <c r="BQ274" s="94"/>
      <c r="BR274" s="94"/>
      <c r="BS274" s="94"/>
      <c r="BT274" s="94"/>
      <c r="BU274" s="94"/>
      <c r="BV274" s="94"/>
      <c r="BW274" s="94"/>
      <c r="BX274" s="94"/>
      <c r="BY274" s="94"/>
      <c r="BZ274" s="94"/>
      <c r="CA274" s="94"/>
      <c r="CB274" s="94"/>
      <c r="CC274" s="94"/>
      <c r="CD274" s="94"/>
      <c r="CE274" s="94"/>
      <c r="CF274" s="94"/>
      <c r="CG274" s="94"/>
      <c r="CH274" s="94"/>
      <c r="CI274" s="94"/>
      <c r="CJ274" s="94"/>
      <c r="CK274" s="94"/>
      <c r="CL274" s="94"/>
      <c r="CM274" s="94"/>
      <c r="CN274" s="94"/>
      <c r="CO274" s="94"/>
      <c r="CP274" s="94"/>
      <c r="CQ274" s="94"/>
      <c r="CR274" s="94"/>
      <c r="CS274" s="94"/>
      <c r="CT274" s="94"/>
      <c r="CU274" s="94"/>
      <c r="CV274" s="94"/>
    </row>
    <row r="275" spans="1:100" x14ac:dyDescent="0.2">
      <c r="A275" s="94"/>
      <c r="B275" s="94"/>
      <c r="C275" s="94"/>
      <c r="D275" s="94"/>
      <c r="E275" s="94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  <c r="BC275" s="94"/>
      <c r="BD275" s="94"/>
      <c r="BE275" s="94"/>
      <c r="BF275" s="94"/>
      <c r="BG275" s="94"/>
      <c r="BH275" s="94"/>
      <c r="BI275" s="94"/>
      <c r="BJ275" s="94"/>
      <c r="BK275" s="94"/>
      <c r="BL275" s="94"/>
      <c r="BM275" s="94"/>
      <c r="BN275" s="94"/>
      <c r="BO275" s="94"/>
      <c r="BP275" s="94"/>
      <c r="BQ275" s="94"/>
      <c r="BR275" s="94"/>
      <c r="BS275" s="94"/>
      <c r="BT275" s="94"/>
      <c r="BU275" s="94"/>
      <c r="BV275" s="94"/>
      <c r="BW275" s="94"/>
      <c r="BX275" s="94"/>
      <c r="BY275" s="94"/>
      <c r="BZ275" s="94"/>
      <c r="CA275" s="94"/>
      <c r="CB275" s="94"/>
      <c r="CC275" s="94"/>
      <c r="CD275" s="94"/>
      <c r="CE275" s="94"/>
      <c r="CF275" s="94"/>
      <c r="CG275" s="94"/>
      <c r="CH275" s="94"/>
      <c r="CI275" s="94"/>
      <c r="CJ275" s="94"/>
      <c r="CK275" s="94"/>
      <c r="CL275" s="94"/>
      <c r="CM275" s="94"/>
      <c r="CN275" s="94"/>
      <c r="CO275" s="94"/>
      <c r="CP275" s="94"/>
      <c r="CQ275" s="94"/>
      <c r="CR275" s="94"/>
      <c r="CS275" s="94"/>
      <c r="CT275" s="94"/>
      <c r="CU275" s="94"/>
      <c r="CV275" s="94"/>
    </row>
    <row r="276" spans="1:100" x14ac:dyDescent="0.2">
      <c r="A276" s="94"/>
      <c r="B276" s="94"/>
      <c r="C276" s="94"/>
      <c r="D276" s="94"/>
      <c r="E276" s="94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  <c r="BC276" s="94"/>
      <c r="BD276" s="94"/>
      <c r="BE276" s="94"/>
      <c r="BF276" s="94"/>
      <c r="BG276" s="94"/>
      <c r="BH276" s="94"/>
      <c r="BI276" s="94"/>
      <c r="BJ276" s="94"/>
      <c r="BK276" s="94"/>
      <c r="BL276" s="94"/>
      <c r="BM276" s="94"/>
      <c r="BN276" s="94"/>
      <c r="BO276" s="94"/>
      <c r="BP276" s="94"/>
      <c r="BQ276" s="94"/>
      <c r="BR276" s="94"/>
      <c r="BS276" s="94"/>
      <c r="BT276" s="94"/>
      <c r="BU276" s="94"/>
      <c r="BV276" s="94"/>
      <c r="BW276" s="94"/>
      <c r="BX276" s="94"/>
      <c r="BY276" s="94"/>
      <c r="BZ276" s="94"/>
      <c r="CA276" s="94"/>
      <c r="CB276" s="94"/>
      <c r="CC276" s="94"/>
      <c r="CD276" s="94"/>
      <c r="CE276" s="94"/>
      <c r="CF276" s="94"/>
      <c r="CG276" s="94"/>
      <c r="CH276" s="94"/>
      <c r="CI276" s="94"/>
      <c r="CJ276" s="94"/>
      <c r="CK276" s="94"/>
      <c r="CL276" s="94"/>
      <c r="CM276" s="94"/>
      <c r="CN276" s="94"/>
      <c r="CO276" s="94"/>
      <c r="CP276" s="94"/>
      <c r="CQ276" s="94"/>
      <c r="CR276" s="94"/>
      <c r="CS276" s="94"/>
      <c r="CT276" s="94"/>
      <c r="CU276" s="94"/>
      <c r="CV276" s="94"/>
    </row>
    <row r="277" spans="1:100" x14ac:dyDescent="0.2">
      <c r="A277" s="94"/>
      <c r="B277" s="94"/>
      <c r="C277" s="94"/>
      <c r="D277" s="94"/>
      <c r="E277" s="94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  <c r="BA277" s="94"/>
      <c r="BB277" s="94"/>
      <c r="BC277" s="94"/>
      <c r="BD277" s="94"/>
      <c r="BE277" s="94"/>
      <c r="BF277" s="94"/>
      <c r="BG277" s="94"/>
      <c r="BH277" s="94"/>
      <c r="BI277" s="94"/>
      <c r="BJ277" s="94"/>
      <c r="BK277" s="94"/>
      <c r="BL277" s="94"/>
      <c r="BM277" s="94"/>
      <c r="BN277" s="94"/>
      <c r="BO277" s="94"/>
      <c r="BP277" s="94"/>
      <c r="BQ277" s="94"/>
      <c r="BR277" s="94"/>
      <c r="BS277" s="94"/>
      <c r="BT277" s="94"/>
      <c r="BU277" s="94"/>
      <c r="BV277" s="94"/>
      <c r="BW277" s="94"/>
      <c r="BX277" s="94"/>
      <c r="BY277" s="94"/>
      <c r="BZ277" s="94"/>
      <c r="CA277" s="94"/>
      <c r="CB277" s="94"/>
      <c r="CC277" s="94"/>
      <c r="CD277" s="94"/>
      <c r="CE277" s="94"/>
      <c r="CF277" s="94"/>
      <c r="CG277" s="94"/>
      <c r="CH277" s="94"/>
      <c r="CI277" s="94"/>
      <c r="CJ277" s="94"/>
      <c r="CK277" s="94"/>
      <c r="CL277" s="94"/>
      <c r="CM277" s="94"/>
      <c r="CN277" s="94"/>
      <c r="CO277" s="94"/>
      <c r="CP277" s="94"/>
      <c r="CQ277" s="94"/>
      <c r="CR277" s="94"/>
      <c r="CS277" s="94"/>
      <c r="CT277" s="94"/>
      <c r="CU277" s="94"/>
      <c r="CV277" s="94"/>
    </row>
    <row r="278" spans="1:100" x14ac:dyDescent="0.2">
      <c r="A278" s="94"/>
      <c r="B278" s="94"/>
      <c r="C278" s="94"/>
      <c r="D278" s="94"/>
      <c r="E278" s="94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  <c r="AY278" s="94"/>
      <c r="AZ278" s="94"/>
      <c r="BA278" s="94"/>
      <c r="BB278" s="94"/>
      <c r="BC278" s="94"/>
      <c r="BD278" s="94"/>
      <c r="BE278" s="94"/>
      <c r="BF278" s="94"/>
      <c r="BG278" s="94"/>
      <c r="BH278" s="94"/>
      <c r="BI278" s="94"/>
      <c r="BJ278" s="94"/>
      <c r="BK278" s="94"/>
      <c r="BL278" s="94"/>
      <c r="BM278" s="94"/>
      <c r="BN278" s="94"/>
      <c r="BO278" s="94"/>
      <c r="BP278" s="94"/>
      <c r="BQ278" s="94"/>
      <c r="BR278" s="94"/>
      <c r="BS278" s="94"/>
      <c r="BT278" s="94"/>
      <c r="BU278" s="94"/>
      <c r="BV278" s="94"/>
      <c r="BW278" s="94"/>
      <c r="BX278" s="94"/>
      <c r="BY278" s="94"/>
      <c r="BZ278" s="94"/>
      <c r="CA278" s="94"/>
      <c r="CB278" s="94"/>
      <c r="CC278" s="94"/>
      <c r="CD278" s="94"/>
      <c r="CE278" s="94"/>
      <c r="CF278" s="94"/>
      <c r="CG278" s="94"/>
      <c r="CH278" s="94"/>
      <c r="CI278" s="94"/>
      <c r="CJ278" s="94"/>
      <c r="CK278" s="94"/>
      <c r="CL278" s="94"/>
      <c r="CM278" s="94"/>
      <c r="CN278" s="94"/>
      <c r="CO278" s="94"/>
      <c r="CP278" s="94"/>
      <c r="CQ278" s="94"/>
      <c r="CR278" s="94"/>
      <c r="CS278" s="94"/>
      <c r="CT278" s="94"/>
      <c r="CU278" s="94"/>
      <c r="CV278" s="94"/>
    </row>
    <row r="279" spans="1:100" x14ac:dyDescent="0.2">
      <c r="A279" s="94"/>
      <c r="B279" s="94"/>
      <c r="C279" s="94"/>
      <c r="D279" s="94"/>
      <c r="E279" s="94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  <c r="AW279" s="94"/>
      <c r="AX279" s="94"/>
      <c r="AY279" s="94"/>
      <c r="AZ279" s="94"/>
      <c r="BA279" s="94"/>
      <c r="BB279" s="94"/>
      <c r="BC279" s="94"/>
      <c r="BD279" s="94"/>
      <c r="BE279" s="94"/>
      <c r="BF279" s="94"/>
      <c r="BG279" s="94"/>
      <c r="BH279" s="94"/>
      <c r="BI279" s="94"/>
      <c r="BJ279" s="94"/>
      <c r="BK279" s="94"/>
      <c r="BL279" s="94"/>
      <c r="BM279" s="94"/>
      <c r="BN279" s="94"/>
      <c r="BO279" s="94"/>
      <c r="BP279" s="94"/>
      <c r="BQ279" s="94"/>
      <c r="BR279" s="94"/>
      <c r="BS279" s="94"/>
      <c r="BT279" s="94"/>
      <c r="BU279" s="94"/>
      <c r="BV279" s="94"/>
      <c r="BW279" s="94"/>
      <c r="BX279" s="94"/>
      <c r="BY279" s="94"/>
      <c r="BZ279" s="94"/>
      <c r="CA279" s="94"/>
      <c r="CB279" s="94"/>
      <c r="CC279" s="94"/>
      <c r="CD279" s="94"/>
      <c r="CE279" s="94"/>
      <c r="CF279" s="94"/>
      <c r="CG279" s="94"/>
      <c r="CH279" s="94"/>
      <c r="CI279" s="94"/>
      <c r="CJ279" s="94"/>
      <c r="CK279" s="94"/>
      <c r="CL279" s="94"/>
      <c r="CM279" s="94"/>
      <c r="CN279" s="94"/>
      <c r="CO279" s="94"/>
      <c r="CP279" s="94"/>
      <c r="CQ279" s="94"/>
      <c r="CR279" s="94"/>
      <c r="CS279" s="94"/>
      <c r="CT279" s="94"/>
      <c r="CU279" s="94"/>
      <c r="CV279" s="94"/>
    </row>
    <row r="280" spans="1:100" x14ac:dyDescent="0.2">
      <c r="A280" s="94"/>
      <c r="B280" s="94"/>
      <c r="C280" s="94"/>
      <c r="D280" s="94"/>
      <c r="E280" s="94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  <c r="AY280" s="94"/>
      <c r="AZ280" s="94"/>
      <c r="BA280" s="94"/>
      <c r="BB280" s="94"/>
      <c r="BC280" s="94"/>
      <c r="BD280" s="94"/>
      <c r="BE280" s="94"/>
      <c r="BF280" s="94"/>
      <c r="BG280" s="94"/>
      <c r="BH280" s="94"/>
      <c r="BI280" s="94"/>
      <c r="BJ280" s="94"/>
      <c r="BK280" s="94"/>
      <c r="BL280" s="94"/>
      <c r="BM280" s="94"/>
      <c r="BN280" s="94"/>
      <c r="BO280" s="94"/>
      <c r="BP280" s="94"/>
      <c r="BQ280" s="94"/>
      <c r="BR280" s="94"/>
      <c r="BS280" s="94"/>
      <c r="BT280" s="94"/>
      <c r="BU280" s="94"/>
      <c r="BV280" s="94"/>
      <c r="BW280" s="94"/>
      <c r="BX280" s="94"/>
      <c r="BY280" s="94"/>
      <c r="BZ280" s="94"/>
      <c r="CA280" s="94"/>
      <c r="CB280" s="94"/>
      <c r="CC280" s="94"/>
      <c r="CD280" s="94"/>
      <c r="CE280" s="94"/>
      <c r="CF280" s="94"/>
      <c r="CG280" s="94"/>
      <c r="CH280" s="94"/>
      <c r="CI280" s="94"/>
      <c r="CJ280" s="94"/>
      <c r="CK280" s="94"/>
      <c r="CL280" s="94"/>
      <c r="CM280" s="94"/>
      <c r="CN280" s="94"/>
      <c r="CO280" s="94"/>
      <c r="CP280" s="94"/>
      <c r="CQ280" s="94"/>
      <c r="CR280" s="94"/>
      <c r="CS280" s="94"/>
      <c r="CT280" s="94"/>
      <c r="CU280" s="94"/>
      <c r="CV280" s="94"/>
    </row>
    <row r="281" spans="1:100" x14ac:dyDescent="0.2">
      <c r="A281" s="94"/>
      <c r="B281" s="94"/>
      <c r="C281" s="94"/>
      <c r="D281" s="94"/>
      <c r="E281" s="94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94"/>
      <c r="AU281" s="94"/>
      <c r="AV281" s="94"/>
      <c r="AW281" s="94"/>
      <c r="AX281" s="94"/>
      <c r="AY281" s="94"/>
      <c r="AZ281" s="94"/>
      <c r="BA281" s="94"/>
      <c r="BB281" s="94"/>
      <c r="BC281" s="94"/>
      <c r="BD281" s="94"/>
      <c r="BE281" s="94"/>
      <c r="BF281" s="94"/>
      <c r="BG281" s="94"/>
      <c r="BH281" s="94"/>
      <c r="BI281" s="94"/>
      <c r="BJ281" s="94"/>
      <c r="BK281" s="94"/>
      <c r="BL281" s="94"/>
      <c r="BM281" s="94"/>
      <c r="BN281" s="94"/>
      <c r="BO281" s="94"/>
      <c r="BP281" s="94"/>
      <c r="BQ281" s="94"/>
      <c r="BR281" s="94"/>
      <c r="BS281" s="94"/>
      <c r="BT281" s="94"/>
      <c r="BU281" s="94"/>
      <c r="BV281" s="94"/>
      <c r="BW281" s="94"/>
      <c r="BX281" s="94"/>
      <c r="BY281" s="94"/>
      <c r="BZ281" s="94"/>
      <c r="CA281" s="94"/>
      <c r="CB281" s="94"/>
      <c r="CC281" s="94"/>
      <c r="CD281" s="94"/>
      <c r="CE281" s="94"/>
      <c r="CF281" s="94"/>
      <c r="CG281" s="94"/>
      <c r="CH281" s="94"/>
      <c r="CI281" s="94"/>
      <c r="CJ281" s="94"/>
      <c r="CK281" s="94"/>
      <c r="CL281" s="94"/>
      <c r="CM281" s="94"/>
      <c r="CN281" s="94"/>
      <c r="CO281" s="94"/>
      <c r="CP281" s="94"/>
      <c r="CQ281" s="94"/>
      <c r="CR281" s="94"/>
      <c r="CS281" s="94"/>
      <c r="CT281" s="94"/>
      <c r="CU281" s="94"/>
      <c r="CV281" s="94"/>
    </row>
    <row r="282" spans="1:100" x14ac:dyDescent="0.2">
      <c r="A282" s="94"/>
      <c r="B282" s="94"/>
      <c r="C282" s="94"/>
      <c r="D282" s="94"/>
      <c r="E282" s="94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  <c r="BA282" s="94"/>
      <c r="BB282" s="94"/>
      <c r="BC282" s="94"/>
      <c r="BD282" s="94"/>
      <c r="BE282" s="94"/>
      <c r="BF282" s="94"/>
      <c r="BG282" s="94"/>
      <c r="BH282" s="94"/>
      <c r="BI282" s="94"/>
      <c r="BJ282" s="94"/>
      <c r="BK282" s="94"/>
      <c r="BL282" s="94"/>
      <c r="BM282" s="94"/>
      <c r="BN282" s="94"/>
      <c r="BO282" s="94"/>
      <c r="BP282" s="94"/>
      <c r="BQ282" s="94"/>
      <c r="BR282" s="94"/>
      <c r="BS282" s="94"/>
      <c r="BT282" s="94"/>
      <c r="BU282" s="94"/>
      <c r="BV282" s="94"/>
      <c r="BW282" s="94"/>
      <c r="BX282" s="94"/>
      <c r="BY282" s="94"/>
      <c r="BZ282" s="94"/>
      <c r="CA282" s="94"/>
      <c r="CB282" s="94"/>
      <c r="CC282" s="94"/>
      <c r="CD282" s="94"/>
      <c r="CE282" s="94"/>
      <c r="CF282" s="94"/>
      <c r="CG282" s="94"/>
      <c r="CH282" s="94"/>
      <c r="CI282" s="94"/>
      <c r="CJ282" s="94"/>
      <c r="CK282" s="94"/>
      <c r="CL282" s="94"/>
      <c r="CM282" s="94"/>
      <c r="CN282" s="94"/>
      <c r="CO282" s="94"/>
      <c r="CP282" s="94"/>
      <c r="CQ282" s="94"/>
      <c r="CR282" s="94"/>
      <c r="CS282" s="94"/>
      <c r="CT282" s="94"/>
      <c r="CU282" s="94"/>
      <c r="CV282" s="94"/>
    </row>
    <row r="283" spans="1:100" x14ac:dyDescent="0.2">
      <c r="A283" s="94"/>
      <c r="B283" s="94"/>
      <c r="C283" s="94"/>
      <c r="D283" s="94"/>
      <c r="E283" s="94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4"/>
      <c r="BR283" s="94"/>
      <c r="BS283" s="94"/>
      <c r="BT283" s="94"/>
      <c r="BU283" s="94"/>
      <c r="BV283" s="94"/>
      <c r="BW283" s="94"/>
      <c r="BX283" s="94"/>
      <c r="BY283" s="94"/>
      <c r="BZ283" s="94"/>
      <c r="CA283" s="94"/>
      <c r="CB283" s="94"/>
      <c r="CC283" s="94"/>
      <c r="CD283" s="94"/>
      <c r="CE283" s="94"/>
      <c r="CF283" s="94"/>
      <c r="CG283" s="94"/>
      <c r="CH283" s="94"/>
      <c r="CI283" s="94"/>
      <c r="CJ283" s="94"/>
      <c r="CK283" s="94"/>
      <c r="CL283" s="94"/>
      <c r="CM283" s="94"/>
      <c r="CN283" s="94"/>
      <c r="CO283" s="94"/>
      <c r="CP283" s="94"/>
      <c r="CQ283" s="94"/>
      <c r="CR283" s="94"/>
      <c r="CS283" s="94"/>
      <c r="CT283" s="94"/>
      <c r="CU283" s="94"/>
      <c r="CV283" s="94"/>
    </row>
    <row r="284" spans="1:100" x14ac:dyDescent="0.2">
      <c r="A284" s="94"/>
      <c r="B284" s="94"/>
      <c r="C284" s="94"/>
      <c r="D284" s="94"/>
      <c r="E284" s="94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  <c r="BA284" s="94"/>
      <c r="BB284" s="94"/>
      <c r="BC284" s="94"/>
      <c r="BD284" s="94"/>
      <c r="BE284" s="94"/>
      <c r="BF284" s="94"/>
      <c r="BG284" s="94"/>
      <c r="BH284" s="94"/>
      <c r="BI284" s="94"/>
      <c r="BJ284" s="94"/>
      <c r="BK284" s="94"/>
      <c r="BL284" s="94"/>
      <c r="BM284" s="94"/>
      <c r="BN284" s="94"/>
      <c r="BO284" s="94"/>
      <c r="BP284" s="94"/>
      <c r="BQ284" s="94"/>
      <c r="BR284" s="94"/>
      <c r="BS284" s="94"/>
      <c r="BT284" s="94"/>
      <c r="BU284" s="94"/>
      <c r="BV284" s="94"/>
      <c r="BW284" s="94"/>
      <c r="BX284" s="94"/>
      <c r="BY284" s="94"/>
      <c r="BZ284" s="94"/>
      <c r="CA284" s="94"/>
      <c r="CB284" s="94"/>
      <c r="CC284" s="94"/>
      <c r="CD284" s="94"/>
      <c r="CE284" s="94"/>
      <c r="CF284" s="94"/>
      <c r="CG284" s="94"/>
      <c r="CH284" s="94"/>
      <c r="CI284" s="94"/>
      <c r="CJ284" s="94"/>
      <c r="CK284" s="94"/>
      <c r="CL284" s="94"/>
      <c r="CM284" s="94"/>
      <c r="CN284" s="94"/>
      <c r="CO284" s="94"/>
      <c r="CP284" s="94"/>
      <c r="CQ284" s="94"/>
      <c r="CR284" s="94"/>
      <c r="CS284" s="94"/>
      <c r="CT284" s="94"/>
      <c r="CU284" s="94"/>
      <c r="CV284" s="94"/>
    </row>
    <row r="285" spans="1:100" x14ac:dyDescent="0.2">
      <c r="A285" s="94"/>
      <c r="B285" s="94"/>
      <c r="C285" s="94"/>
      <c r="D285" s="94"/>
      <c r="E285" s="94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  <c r="AV285" s="94"/>
      <c r="AW285" s="94"/>
      <c r="AX285" s="94"/>
      <c r="AY285" s="94"/>
      <c r="AZ285" s="94"/>
      <c r="BA285" s="94"/>
      <c r="BB285" s="94"/>
      <c r="BC285" s="94"/>
      <c r="BD285" s="94"/>
      <c r="BE285" s="94"/>
      <c r="BF285" s="94"/>
      <c r="BG285" s="94"/>
      <c r="BH285" s="94"/>
      <c r="BI285" s="94"/>
      <c r="BJ285" s="94"/>
      <c r="BK285" s="94"/>
      <c r="BL285" s="94"/>
      <c r="BM285" s="94"/>
      <c r="BN285" s="94"/>
      <c r="BO285" s="94"/>
      <c r="BP285" s="94"/>
      <c r="BQ285" s="94"/>
      <c r="BR285" s="94"/>
      <c r="BS285" s="94"/>
      <c r="BT285" s="94"/>
      <c r="BU285" s="94"/>
      <c r="BV285" s="94"/>
      <c r="BW285" s="94"/>
      <c r="BX285" s="94"/>
      <c r="BY285" s="94"/>
      <c r="BZ285" s="94"/>
      <c r="CA285" s="94"/>
      <c r="CB285" s="94"/>
      <c r="CC285" s="94"/>
      <c r="CD285" s="94"/>
      <c r="CE285" s="94"/>
      <c r="CF285" s="94"/>
      <c r="CG285" s="94"/>
      <c r="CH285" s="94"/>
      <c r="CI285" s="94"/>
      <c r="CJ285" s="94"/>
      <c r="CK285" s="94"/>
      <c r="CL285" s="94"/>
      <c r="CM285" s="94"/>
      <c r="CN285" s="94"/>
      <c r="CO285" s="94"/>
      <c r="CP285" s="94"/>
      <c r="CQ285" s="94"/>
      <c r="CR285" s="94"/>
      <c r="CS285" s="94"/>
      <c r="CT285" s="94"/>
      <c r="CU285" s="94"/>
      <c r="CV285" s="94"/>
    </row>
    <row r="286" spans="1:100" x14ac:dyDescent="0.2">
      <c r="A286" s="94"/>
      <c r="B286" s="94"/>
      <c r="C286" s="94"/>
      <c r="D286" s="94"/>
      <c r="E286" s="94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4"/>
      <c r="AY286" s="94"/>
      <c r="AZ286" s="94"/>
      <c r="BA286" s="94"/>
      <c r="BB286" s="94"/>
      <c r="BC286" s="94"/>
      <c r="BD286" s="94"/>
      <c r="BE286" s="94"/>
      <c r="BF286" s="94"/>
      <c r="BG286" s="94"/>
      <c r="BH286" s="94"/>
      <c r="BI286" s="94"/>
      <c r="BJ286" s="94"/>
      <c r="BK286" s="94"/>
      <c r="BL286" s="94"/>
      <c r="BM286" s="94"/>
      <c r="BN286" s="94"/>
      <c r="BO286" s="94"/>
      <c r="BP286" s="94"/>
      <c r="BQ286" s="94"/>
      <c r="BR286" s="94"/>
      <c r="BS286" s="94"/>
      <c r="BT286" s="94"/>
      <c r="BU286" s="94"/>
      <c r="BV286" s="94"/>
      <c r="BW286" s="94"/>
      <c r="BX286" s="94"/>
      <c r="BY286" s="94"/>
      <c r="BZ286" s="94"/>
      <c r="CA286" s="94"/>
      <c r="CB286" s="94"/>
      <c r="CC286" s="94"/>
      <c r="CD286" s="94"/>
      <c r="CE286" s="94"/>
      <c r="CF286" s="94"/>
      <c r="CG286" s="94"/>
      <c r="CH286" s="94"/>
      <c r="CI286" s="94"/>
      <c r="CJ286" s="94"/>
      <c r="CK286" s="94"/>
      <c r="CL286" s="94"/>
      <c r="CM286" s="94"/>
      <c r="CN286" s="94"/>
      <c r="CO286" s="94"/>
      <c r="CP286" s="94"/>
      <c r="CQ286" s="94"/>
      <c r="CR286" s="94"/>
      <c r="CS286" s="94"/>
      <c r="CT286" s="94"/>
      <c r="CU286" s="94"/>
      <c r="CV286" s="94"/>
    </row>
    <row r="287" spans="1:100" x14ac:dyDescent="0.2">
      <c r="A287" s="94"/>
      <c r="B287" s="94"/>
      <c r="C287" s="94"/>
      <c r="D287" s="94"/>
      <c r="E287" s="94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  <c r="AV287" s="94"/>
      <c r="AW287" s="94"/>
      <c r="AX287" s="94"/>
      <c r="AY287" s="94"/>
      <c r="AZ287" s="94"/>
      <c r="BA287" s="94"/>
      <c r="BB287" s="94"/>
      <c r="BC287" s="94"/>
      <c r="BD287" s="94"/>
      <c r="BE287" s="94"/>
      <c r="BF287" s="94"/>
      <c r="BG287" s="94"/>
      <c r="BH287" s="94"/>
      <c r="BI287" s="94"/>
      <c r="BJ287" s="94"/>
      <c r="BK287" s="94"/>
      <c r="BL287" s="94"/>
      <c r="BM287" s="94"/>
      <c r="BN287" s="94"/>
      <c r="BO287" s="94"/>
      <c r="BP287" s="94"/>
      <c r="BQ287" s="94"/>
      <c r="BR287" s="94"/>
      <c r="BS287" s="94"/>
      <c r="BT287" s="94"/>
      <c r="BU287" s="94"/>
      <c r="BV287" s="94"/>
      <c r="BW287" s="94"/>
      <c r="BX287" s="94"/>
      <c r="BY287" s="94"/>
      <c r="BZ287" s="94"/>
      <c r="CA287" s="94"/>
      <c r="CB287" s="94"/>
      <c r="CC287" s="94"/>
      <c r="CD287" s="94"/>
      <c r="CE287" s="94"/>
      <c r="CF287" s="94"/>
      <c r="CG287" s="94"/>
      <c r="CH287" s="94"/>
      <c r="CI287" s="94"/>
      <c r="CJ287" s="94"/>
      <c r="CK287" s="94"/>
      <c r="CL287" s="94"/>
      <c r="CM287" s="94"/>
      <c r="CN287" s="94"/>
      <c r="CO287" s="94"/>
      <c r="CP287" s="94"/>
      <c r="CQ287" s="94"/>
      <c r="CR287" s="94"/>
      <c r="CS287" s="94"/>
      <c r="CT287" s="94"/>
      <c r="CU287" s="94"/>
      <c r="CV287" s="94"/>
    </row>
    <row r="288" spans="1:100" x14ac:dyDescent="0.2">
      <c r="A288" s="94"/>
      <c r="B288" s="94"/>
      <c r="C288" s="94"/>
      <c r="D288" s="94"/>
      <c r="E288" s="94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4"/>
      <c r="BB288" s="94"/>
      <c r="BC288" s="94"/>
      <c r="BD288" s="94"/>
      <c r="BE288" s="94"/>
      <c r="BF288" s="94"/>
      <c r="BG288" s="94"/>
      <c r="BH288" s="94"/>
      <c r="BI288" s="94"/>
      <c r="BJ288" s="94"/>
      <c r="BK288" s="94"/>
      <c r="BL288" s="94"/>
      <c r="BM288" s="94"/>
      <c r="BN288" s="94"/>
      <c r="BO288" s="94"/>
      <c r="BP288" s="94"/>
      <c r="BQ288" s="94"/>
      <c r="BR288" s="94"/>
      <c r="BS288" s="94"/>
      <c r="BT288" s="94"/>
      <c r="BU288" s="94"/>
      <c r="BV288" s="94"/>
      <c r="BW288" s="94"/>
      <c r="BX288" s="94"/>
      <c r="BY288" s="94"/>
      <c r="BZ288" s="94"/>
      <c r="CA288" s="94"/>
      <c r="CB288" s="94"/>
      <c r="CC288" s="94"/>
      <c r="CD288" s="94"/>
      <c r="CE288" s="94"/>
      <c r="CF288" s="94"/>
      <c r="CG288" s="94"/>
      <c r="CH288" s="94"/>
      <c r="CI288" s="94"/>
      <c r="CJ288" s="94"/>
      <c r="CK288" s="94"/>
      <c r="CL288" s="94"/>
      <c r="CM288" s="94"/>
      <c r="CN288" s="94"/>
      <c r="CO288" s="94"/>
      <c r="CP288" s="94"/>
      <c r="CQ288" s="94"/>
      <c r="CR288" s="94"/>
      <c r="CS288" s="94"/>
      <c r="CT288" s="94"/>
      <c r="CU288" s="94"/>
      <c r="CV288" s="94"/>
    </row>
    <row r="289" spans="1:100" x14ac:dyDescent="0.2">
      <c r="A289" s="94"/>
      <c r="B289" s="94"/>
      <c r="C289" s="94"/>
      <c r="D289" s="94"/>
      <c r="E289" s="94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  <c r="AV289" s="94"/>
      <c r="AW289" s="94"/>
      <c r="AX289" s="94"/>
      <c r="AY289" s="94"/>
      <c r="AZ289" s="94"/>
      <c r="BA289" s="94"/>
      <c r="BB289" s="94"/>
      <c r="BC289" s="94"/>
      <c r="BD289" s="94"/>
      <c r="BE289" s="94"/>
      <c r="BF289" s="94"/>
      <c r="BG289" s="94"/>
      <c r="BH289" s="94"/>
      <c r="BI289" s="94"/>
      <c r="BJ289" s="94"/>
      <c r="BK289" s="94"/>
      <c r="BL289" s="94"/>
      <c r="BM289" s="94"/>
      <c r="BN289" s="94"/>
      <c r="BO289" s="94"/>
      <c r="BP289" s="94"/>
      <c r="BQ289" s="94"/>
      <c r="BR289" s="94"/>
      <c r="BS289" s="94"/>
      <c r="BT289" s="94"/>
      <c r="BU289" s="94"/>
      <c r="BV289" s="94"/>
      <c r="BW289" s="94"/>
      <c r="BX289" s="94"/>
      <c r="BY289" s="94"/>
      <c r="BZ289" s="94"/>
      <c r="CA289" s="94"/>
      <c r="CB289" s="94"/>
      <c r="CC289" s="94"/>
      <c r="CD289" s="94"/>
      <c r="CE289" s="94"/>
      <c r="CF289" s="94"/>
      <c r="CG289" s="94"/>
      <c r="CH289" s="94"/>
      <c r="CI289" s="94"/>
      <c r="CJ289" s="94"/>
      <c r="CK289" s="94"/>
      <c r="CL289" s="94"/>
      <c r="CM289" s="94"/>
      <c r="CN289" s="94"/>
      <c r="CO289" s="94"/>
      <c r="CP289" s="94"/>
      <c r="CQ289" s="94"/>
      <c r="CR289" s="94"/>
      <c r="CS289" s="94"/>
      <c r="CT289" s="94"/>
      <c r="CU289" s="94"/>
      <c r="CV289" s="94"/>
    </row>
    <row r="290" spans="1:100" x14ac:dyDescent="0.2">
      <c r="A290" s="94"/>
      <c r="B290" s="94"/>
      <c r="C290" s="94"/>
      <c r="D290" s="94"/>
      <c r="E290" s="94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4"/>
      <c r="BR290" s="94"/>
      <c r="BS290" s="94"/>
      <c r="BT290" s="94"/>
      <c r="BU290" s="94"/>
      <c r="BV290" s="94"/>
      <c r="BW290" s="94"/>
      <c r="BX290" s="94"/>
      <c r="BY290" s="94"/>
      <c r="BZ290" s="94"/>
      <c r="CA290" s="94"/>
      <c r="CB290" s="94"/>
      <c r="CC290" s="94"/>
      <c r="CD290" s="94"/>
      <c r="CE290" s="94"/>
      <c r="CF290" s="94"/>
      <c r="CG290" s="94"/>
      <c r="CH290" s="94"/>
      <c r="CI290" s="94"/>
      <c r="CJ290" s="94"/>
      <c r="CK290" s="94"/>
      <c r="CL290" s="94"/>
      <c r="CM290" s="94"/>
      <c r="CN290" s="94"/>
      <c r="CO290" s="94"/>
      <c r="CP290" s="94"/>
      <c r="CQ290" s="94"/>
      <c r="CR290" s="94"/>
      <c r="CS290" s="94"/>
      <c r="CT290" s="94"/>
      <c r="CU290" s="94"/>
      <c r="CV290" s="94"/>
    </row>
    <row r="291" spans="1:100" x14ac:dyDescent="0.2">
      <c r="A291" s="94"/>
      <c r="B291" s="94"/>
      <c r="C291" s="94"/>
      <c r="D291" s="94"/>
      <c r="E291" s="94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  <c r="BD291" s="94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94"/>
      <c r="BQ291" s="94"/>
      <c r="BR291" s="94"/>
      <c r="BS291" s="94"/>
      <c r="BT291" s="94"/>
      <c r="BU291" s="94"/>
      <c r="BV291" s="94"/>
      <c r="BW291" s="94"/>
      <c r="BX291" s="94"/>
      <c r="BY291" s="94"/>
      <c r="BZ291" s="94"/>
      <c r="CA291" s="94"/>
      <c r="CB291" s="94"/>
      <c r="CC291" s="94"/>
      <c r="CD291" s="94"/>
      <c r="CE291" s="94"/>
      <c r="CF291" s="94"/>
      <c r="CG291" s="94"/>
      <c r="CH291" s="94"/>
      <c r="CI291" s="94"/>
      <c r="CJ291" s="94"/>
      <c r="CK291" s="94"/>
      <c r="CL291" s="94"/>
      <c r="CM291" s="94"/>
      <c r="CN291" s="94"/>
      <c r="CO291" s="94"/>
      <c r="CP291" s="94"/>
      <c r="CQ291" s="94"/>
      <c r="CR291" s="94"/>
      <c r="CS291" s="94"/>
      <c r="CT291" s="94"/>
      <c r="CU291" s="94"/>
      <c r="CV291" s="94"/>
    </row>
    <row r="292" spans="1:100" x14ac:dyDescent="0.2">
      <c r="A292" s="94"/>
      <c r="B292" s="94"/>
      <c r="C292" s="94"/>
      <c r="D292" s="94"/>
      <c r="E292" s="94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  <c r="BC292" s="94"/>
      <c r="BD292" s="94"/>
      <c r="BE292" s="94"/>
      <c r="BF292" s="94"/>
      <c r="BG292" s="94"/>
      <c r="BH292" s="94"/>
      <c r="BI292" s="94"/>
      <c r="BJ292" s="94"/>
      <c r="BK292" s="94"/>
      <c r="BL292" s="94"/>
      <c r="BM292" s="94"/>
      <c r="BN292" s="94"/>
      <c r="BO292" s="94"/>
      <c r="BP292" s="94"/>
      <c r="BQ292" s="94"/>
      <c r="BR292" s="94"/>
      <c r="BS292" s="94"/>
      <c r="BT292" s="94"/>
      <c r="BU292" s="94"/>
      <c r="BV292" s="94"/>
      <c r="BW292" s="94"/>
      <c r="BX292" s="94"/>
      <c r="BY292" s="94"/>
      <c r="BZ292" s="94"/>
      <c r="CA292" s="94"/>
      <c r="CB292" s="94"/>
      <c r="CC292" s="94"/>
      <c r="CD292" s="94"/>
      <c r="CE292" s="94"/>
      <c r="CF292" s="94"/>
      <c r="CG292" s="94"/>
      <c r="CH292" s="94"/>
      <c r="CI292" s="94"/>
      <c r="CJ292" s="94"/>
      <c r="CK292" s="94"/>
      <c r="CL292" s="94"/>
      <c r="CM292" s="94"/>
      <c r="CN292" s="94"/>
      <c r="CO292" s="94"/>
      <c r="CP292" s="94"/>
      <c r="CQ292" s="94"/>
      <c r="CR292" s="94"/>
      <c r="CS292" s="94"/>
      <c r="CT292" s="94"/>
      <c r="CU292" s="94"/>
      <c r="CV292" s="94"/>
    </row>
    <row r="293" spans="1:100" x14ac:dyDescent="0.2">
      <c r="A293" s="94"/>
      <c r="B293" s="94"/>
      <c r="C293" s="94"/>
      <c r="D293" s="94"/>
      <c r="E293" s="94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  <c r="AW293" s="94"/>
      <c r="AX293" s="94"/>
      <c r="AY293" s="94"/>
      <c r="AZ293" s="94"/>
      <c r="BA293" s="94"/>
      <c r="BB293" s="94"/>
      <c r="BC293" s="94"/>
      <c r="BD293" s="94"/>
      <c r="BE293" s="94"/>
      <c r="BF293" s="94"/>
      <c r="BG293" s="94"/>
      <c r="BH293" s="94"/>
      <c r="BI293" s="94"/>
      <c r="BJ293" s="94"/>
      <c r="BK293" s="94"/>
      <c r="BL293" s="94"/>
      <c r="BM293" s="94"/>
      <c r="BN293" s="94"/>
      <c r="BO293" s="94"/>
      <c r="BP293" s="94"/>
      <c r="BQ293" s="94"/>
      <c r="BR293" s="94"/>
      <c r="BS293" s="94"/>
      <c r="BT293" s="94"/>
      <c r="BU293" s="94"/>
      <c r="BV293" s="94"/>
      <c r="BW293" s="94"/>
      <c r="BX293" s="94"/>
      <c r="BY293" s="94"/>
      <c r="BZ293" s="94"/>
      <c r="CA293" s="94"/>
      <c r="CB293" s="94"/>
      <c r="CC293" s="94"/>
      <c r="CD293" s="94"/>
      <c r="CE293" s="94"/>
      <c r="CF293" s="94"/>
      <c r="CG293" s="94"/>
      <c r="CH293" s="94"/>
      <c r="CI293" s="94"/>
      <c r="CJ293" s="94"/>
      <c r="CK293" s="94"/>
      <c r="CL293" s="94"/>
      <c r="CM293" s="94"/>
      <c r="CN293" s="94"/>
      <c r="CO293" s="94"/>
      <c r="CP293" s="94"/>
      <c r="CQ293" s="94"/>
      <c r="CR293" s="94"/>
      <c r="CS293" s="94"/>
      <c r="CT293" s="94"/>
      <c r="CU293" s="94"/>
      <c r="CV293" s="94"/>
    </row>
    <row r="294" spans="1:100" x14ac:dyDescent="0.2">
      <c r="A294" s="94"/>
      <c r="B294" s="94"/>
      <c r="C294" s="94"/>
      <c r="D294" s="94"/>
      <c r="E294" s="94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  <c r="AV294" s="94"/>
      <c r="AW294" s="94"/>
      <c r="AX294" s="94"/>
      <c r="AY294" s="94"/>
      <c r="AZ294" s="94"/>
      <c r="BA294" s="94"/>
      <c r="BB294" s="94"/>
      <c r="BC294" s="94"/>
      <c r="BD294" s="94"/>
      <c r="BE294" s="94"/>
      <c r="BF294" s="94"/>
      <c r="BG294" s="94"/>
      <c r="BH294" s="94"/>
      <c r="BI294" s="94"/>
      <c r="BJ294" s="94"/>
      <c r="BK294" s="94"/>
      <c r="BL294" s="94"/>
      <c r="BM294" s="94"/>
      <c r="BN294" s="94"/>
      <c r="BO294" s="94"/>
      <c r="BP294" s="94"/>
      <c r="BQ294" s="94"/>
      <c r="BR294" s="94"/>
      <c r="BS294" s="94"/>
      <c r="BT294" s="94"/>
      <c r="BU294" s="94"/>
      <c r="BV294" s="94"/>
      <c r="BW294" s="94"/>
      <c r="BX294" s="94"/>
      <c r="BY294" s="94"/>
      <c r="BZ294" s="94"/>
      <c r="CA294" s="94"/>
      <c r="CB294" s="94"/>
      <c r="CC294" s="94"/>
      <c r="CD294" s="94"/>
      <c r="CE294" s="94"/>
      <c r="CF294" s="94"/>
      <c r="CG294" s="94"/>
      <c r="CH294" s="94"/>
      <c r="CI294" s="94"/>
      <c r="CJ294" s="94"/>
      <c r="CK294" s="94"/>
      <c r="CL294" s="94"/>
      <c r="CM294" s="94"/>
      <c r="CN294" s="94"/>
      <c r="CO294" s="94"/>
      <c r="CP294" s="94"/>
      <c r="CQ294" s="94"/>
      <c r="CR294" s="94"/>
      <c r="CS294" s="94"/>
      <c r="CT294" s="94"/>
      <c r="CU294" s="94"/>
      <c r="CV294" s="94"/>
    </row>
    <row r="295" spans="1:100" x14ac:dyDescent="0.2">
      <c r="A295" s="94"/>
      <c r="B295" s="94"/>
      <c r="C295" s="94"/>
      <c r="D295" s="94"/>
      <c r="E295" s="94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  <c r="AW295" s="94"/>
      <c r="AX295" s="94"/>
      <c r="AY295" s="94"/>
      <c r="AZ295" s="94"/>
      <c r="BA295" s="94"/>
      <c r="BB295" s="94"/>
      <c r="BC295" s="94"/>
      <c r="BD295" s="94"/>
      <c r="BE295" s="94"/>
      <c r="BF295" s="94"/>
      <c r="BG295" s="94"/>
      <c r="BH295" s="94"/>
      <c r="BI295" s="94"/>
      <c r="BJ295" s="94"/>
      <c r="BK295" s="94"/>
      <c r="BL295" s="94"/>
      <c r="BM295" s="94"/>
      <c r="BN295" s="94"/>
      <c r="BO295" s="94"/>
      <c r="BP295" s="94"/>
      <c r="BQ295" s="94"/>
      <c r="BR295" s="94"/>
      <c r="BS295" s="94"/>
      <c r="BT295" s="94"/>
      <c r="BU295" s="94"/>
      <c r="BV295" s="94"/>
      <c r="BW295" s="94"/>
      <c r="BX295" s="94"/>
      <c r="BY295" s="94"/>
      <c r="BZ295" s="94"/>
      <c r="CA295" s="94"/>
      <c r="CB295" s="94"/>
      <c r="CC295" s="94"/>
      <c r="CD295" s="94"/>
      <c r="CE295" s="94"/>
      <c r="CF295" s="94"/>
      <c r="CG295" s="94"/>
      <c r="CH295" s="94"/>
      <c r="CI295" s="94"/>
      <c r="CJ295" s="94"/>
      <c r="CK295" s="94"/>
      <c r="CL295" s="94"/>
      <c r="CM295" s="94"/>
      <c r="CN295" s="94"/>
      <c r="CO295" s="94"/>
      <c r="CP295" s="94"/>
      <c r="CQ295" s="94"/>
      <c r="CR295" s="94"/>
      <c r="CS295" s="94"/>
      <c r="CT295" s="94"/>
      <c r="CU295" s="94"/>
      <c r="CV295" s="94"/>
    </row>
    <row r="296" spans="1:100" x14ac:dyDescent="0.2">
      <c r="A296" s="94"/>
      <c r="B296" s="94"/>
      <c r="C296" s="94"/>
      <c r="D296" s="94"/>
      <c r="E296" s="94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  <c r="BC296" s="94"/>
      <c r="BD296" s="94"/>
      <c r="BE296" s="94"/>
      <c r="BF296" s="94"/>
      <c r="BG296" s="94"/>
      <c r="BH296" s="94"/>
      <c r="BI296" s="94"/>
      <c r="BJ296" s="94"/>
      <c r="BK296" s="94"/>
      <c r="BL296" s="94"/>
      <c r="BM296" s="94"/>
      <c r="BN296" s="94"/>
      <c r="BO296" s="94"/>
      <c r="BP296" s="94"/>
      <c r="BQ296" s="94"/>
      <c r="BR296" s="94"/>
      <c r="BS296" s="94"/>
      <c r="BT296" s="94"/>
      <c r="BU296" s="94"/>
      <c r="BV296" s="94"/>
      <c r="BW296" s="94"/>
      <c r="BX296" s="94"/>
      <c r="BY296" s="94"/>
      <c r="BZ296" s="94"/>
      <c r="CA296" s="94"/>
      <c r="CB296" s="94"/>
      <c r="CC296" s="94"/>
      <c r="CD296" s="94"/>
      <c r="CE296" s="94"/>
      <c r="CF296" s="94"/>
      <c r="CG296" s="94"/>
      <c r="CH296" s="94"/>
      <c r="CI296" s="94"/>
      <c r="CJ296" s="94"/>
      <c r="CK296" s="94"/>
      <c r="CL296" s="94"/>
      <c r="CM296" s="94"/>
      <c r="CN296" s="94"/>
      <c r="CO296" s="94"/>
      <c r="CP296" s="94"/>
      <c r="CQ296" s="94"/>
      <c r="CR296" s="94"/>
      <c r="CS296" s="94"/>
      <c r="CT296" s="94"/>
      <c r="CU296" s="94"/>
      <c r="CV296" s="94"/>
    </row>
    <row r="297" spans="1:100" x14ac:dyDescent="0.2">
      <c r="A297" s="94"/>
      <c r="B297" s="94"/>
      <c r="C297" s="94"/>
      <c r="D297" s="94"/>
      <c r="E297" s="94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  <c r="BA297" s="94"/>
      <c r="BB297" s="94"/>
      <c r="BC297" s="94"/>
      <c r="BD297" s="94"/>
      <c r="BE297" s="94"/>
      <c r="BF297" s="94"/>
      <c r="BG297" s="94"/>
      <c r="BH297" s="94"/>
      <c r="BI297" s="94"/>
      <c r="BJ297" s="94"/>
      <c r="BK297" s="94"/>
      <c r="BL297" s="94"/>
      <c r="BM297" s="94"/>
      <c r="BN297" s="94"/>
      <c r="BO297" s="94"/>
      <c r="BP297" s="94"/>
      <c r="BQ297" s="94"/>
      <c r="BR297" s="94"/>
      <c r="BS297" s="94"/>
      <c r="BT297" s="94"/>
      <c r="BU297" s="94"/>
      <c r="BV297" s="94"/>
      <c r="BW297" s="94"/>
      <c r="BX297" s="94"/>
      <c r="BY297" s="94"/>
      <c r="BZ297" s="94"/>
      <c r="CA297" s="94"/>
      <c r="CB297" s="94"/>
      <c r="CC297" s="94"/>
      <c r="CD297" s="94"/>
      <c r="CE297" s="94"/>
      <c r="CF297" s="94"/>
      <c r="CG297" s="94"/>
      <c r="CH297" s="94"/>
      <c r="CI297" s="94"/>
      <c r="CJ297" s="94"/>
      <c r="CK297" s="94"/>
      <c r="CL297" s="94"/>
      <c r="CM297" s="94"/>
      <c r="CN297" s="94"/>
      <c r="CO297" s="94"/>
      <c r="CP297" s="94"/>
      <c r="CQ297" s="94"/>
      <c r="CR297" s="94"/>
      <c r="CS297" s="94"/>
      <c r="CT297" s="94"/>
      <c r="CU297" s="94"/>
      <c r="CV297" s="94"/>
    </row>
    <row r="298" spans="1:100" x14ac:dyDescent="0.2">
      <c r="A298" s="94"/>
      <c r="B298" s="94"/>
      <c r="C298" s="94"/>
      <c r="D298" s="94"/>
      <c r="E298" s="94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  <c r="AV298" s="94"/>
      <c r="AW298" s="94"/>
      <c r="AX298" s="94"/>
      <c r="AY298" s="94"/>
      <c r="AZ298" s="94"/>
      <c r="BA298" s="94"/>
      <c r="BB298" s="94"/>
      <c r="BC298" s="94"/>
      <c r="BD298" s="94"/>
      <c r="BE298" s="94"/>
      <c r="BF298" s="94"/>
      <c r="BG298" s="94"/>
      <c r="BH298" s="94"/>
      <c r="BI298" s="94"/>
      <c r="BJ298" s="94"/>
      <c r="BK298" s="94"/>
      <c r="BL298" s="94"/>
      <c r="BM298" s="94"/>
      <c r="BN298" s="94"/>
      <c r="BO298" s="94"/>
      <c r="BP298" s="94"/>
      <c r="BQ298" s="94"/>
      <c r="BR298" s="94"/>
      <c r="BS298" s="94"/>
      <c r="BT298" s="94"/>
      <c r="BU298" s="94"/>
      <c r="BV298" s="94"/>
      <c r="BW298" s="94"/>
      <c r="BX298" s="94"/>
      <c r="BY298" s="94"/>
      <c r="BZ298" s="94"/>
      <c r="CA298" s="94"/>
      <c r="CB298" s="94"/>
      <c r="CC298" s="94"/>
      <c r="CD298" s="94"/>
      <c r="CE298" s="94"/>
      <c r="CF298" s="94"/>
      <c r="CG298" s="94"/>
      <c r="CH298" s="94"/>
      <c r="CI298" s="94"/>
      <c r="CJ298" s="94"/>
      <c r="CK298" s="94"/>
      <c r="CL298" s="94"/>
      <c r="CM298" s="94"/>
      <c r="CN298" s="94"/>
      <c r="CO298" s="94"/>
      <c r="CP298" s="94"/>
      <c r="CQ298" s="94"/>
      <c r="CR298" s="94"/>
      <c r="CS298" s="94"/>
      <c r="CT298" s="94"/>
      <c r="CU298" s="94"/>
      <c r="CV298" s="94"/>
    </row>
    <row r="299" spans="1:100" x14ac:dyDescent="0.2">
      <c r="A299" s="94"/>
      <c r="B299" s="94"/>
      <c r="C299" s="94"/>
      <c r="D299" s="94"/>
      <c r="E299" s="94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  <c r="BC299" s="94"/>
      <c r="BD299" s="94"/>
      <c r="BE299" s="94"/>
      <c r="BF299" s="94"/>
      <c r="BG299" s="94"/>
      <c r="BH299" s="94"/>
      <c r="BI299" s="94"/>
      <c r="BJ299" s="94"/>
      <c r="BK299" s="94"/>
      <c r="BL299" s="94"/>
      <c r="BM299" s="94"/>
      <c r="BN299" s="94"/>
      <c r="BO299" s="94"/>
      <c r="BP299" s="94"/>
      <c r="BQ299" s="94"/>
      <c r="BR299" s="94"/>
      <c r="BS299" s="94"/>
      <c r="BT299" s="94"/>
      <c r="BU299" s="94"/>
      <c r="BV299" s="94"/>
      <c r="BW299" s="94"/>
      <c r="BX299" s="94"/>
      <c r="BY299" s="94"/>
      <c r="BZ299" s="94"/>
      <c r="CA299" s="94"/>
      <c r="CB299" s="94"/>
      <c r="CC299" s="94"/>
      <c r="CD299" s="94"/>
      <c r="CE299" s="94"/>
      <c r="CF299" s="94"/>
      <c r="CG299" s="94"/>
      <c r="CH299" s="94"/>
      <c r="CI299" s="94"/>
      <c r="CJ299" s="94"/>
      <c r="CK299" s="94"/>
      <c r="CL299" s="94"/>
      <c r="CM299" s="94"/>
      <c r="CN299" s="94"/>
      <c r="CO299" s="94"/>
      <c r="CP299" s="94"/>
      <c r="CQ299" s="94"/>
      <c r="CR299" s="94"/>
      <c r="CS299" s="94"/>
      <c r="CT299" s="94"/>
      <c r="CU299" s="94"/>
      <c r="CV299" s="94"/>
    </row>
    <row r="300" spans="1:100" x14ac:dyDescent="0.2">
      <c r="A300" s="94"/>
      <c r="B300" s="94"/>
      <c r="C300" s="94"/>
      <c r="D300" s="94"/>
      <c r="E300" s="94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  <c r="BA300" s="94"/>
      <c r="BB300" s="94"/>
      <c r="BC300" s="94"/>
      <c r="BD300" s="94"/>
      <c r="BE300" s="94"/>
      <c r="BF300" s="94"/>
      <c r="BG300" s="94"/>
      <c r="BH300" s="94"/>
      <c r="BI300" s="94"/>
      <c r="BJ300" s="94"/>
      <c r="BK300" s="94"/>
      <c r="BL300" s="94"/>
      <c r="BM300" s="94"/>
      <c r="BN300" s="94"/>
      <c r="BO300" s="94"/>
      <c r="BP300" s="94"/>
      <c r="BQ300" s="94"/>
      <c r="BR300" s="94"/>
      <c r="BS300" s="94"/>
      <c r="BT300" s="94"/>
      <c r="BU300" s="94"/>
      <c r="BV300" s="94"/>
      <c r="BW300" s="94"/>
      <c r="BX300" s="94"/>
      <c r="BY300" s="94"/>
      <c r="BZ300" s="94"/>
      <c r="CA300" s="94"/>
      <c r="CB300" s="94"/>
      <c r="CC300" s="94"/>
      <c r="CD300" s="94"/>
      <c r="CE300" s="94"/>
      <c r="CF300" s="94"/>
      <c r="CG300" s="94"/>
      <c r="CH300" s="94"/>
      <c r="CI300" s="94"/>
      <c r="CJ300" s="94"/>
      <c r="CK300" s="94"/>
      <c r="CL300" s="94"/>
      <c r="CM300" s="94"/>
      <c r="CN300" s="94"/>
      <c r="CO300" s="94"/>
      <c r="CP300" s="94"/>
      <c r="CQ300" s="94"/>
      <c r="CR300" s="94"/>
      <c r="CS300" s="94"/>
      <c r="CT300" s="94"/>
      <c r="CU300" s="94"/>
      <c r="CV300" s="94"/>
    </row>
    <row r="301" spans="1:100" x14ac:dyDescent="0.2">
      <c r="A301" s="94"/>
      <c r="B301" s="94"/>
      <c r="C301" s="94"/>
      <c r="D301" s="94"/>
      <c r="E301" s="94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  <c r="AV301" s="94"/>
      <c r="AW301" s="94"/>
      <c r="AX301" s="94"/>
      <c r="AY301" s="94"/>
      <c r="AZ301" s="94"/>
      <c r="BA301" s="94"/>
      <c r="BB301" s="94"/>
      <c r="BC301" s="94"/>
      <c r="BD301" s="94"/>
      <c r="BE301" s="94"/>
      <c r="BF301" s="94"/>
      <c r="BG301" s="94"/>
      <c r="BH301" s="94"/>
      <c r="BI301" s="94"/>
      <c r="BJ301" s="94"/>
      <c r="BK301" s="94"/>
      <c r="BL301" s="94"/>
      <c r="BM301" s="94"/>
      <c r="BN301" s="94"/>
      <c r="BO301" s="94"/>
      <c r="BP301" s="94"/>
      <c r="BQ301" s="94"/>
      <c r="BR301" s="94"/>
      <c r="BS301" s="94"/>
      <c r="BT301" s="94"/>
      <c r="BU301" s="94"/>
      <c r="BV301" s="94"/>
      <c r="BW301" s="94"/>
      <c r="BX301" s="94"/>
      <c r="BY301" s="94"/>
      <c r="BZ301" s="94"/>
      <c r="CA301" s="94"/>
      <c r="CB301" s="94"/>
      <c r="CC301" s="94"/>
      <c r="CD301" s="94"/>
      <c r="CE301" s="94"/>
      <c r="CF301" s="94"/>
      <c r="CG301" s="94"/>
      <c r="CH301" s="94"/>
      <c r="CI301" s="94"/>
      <c r="CJ301" s="94"/>
      <c r="CK301" s="94"/>
      <c r="CL301" s="94"/>
      <c r="CM301" s="94"/>
      <c r="CN301" s="94"/>
      <c r="CO301" s="94"/>
      <c r="CP301" s="94"/>
      <c r="CQ301" s="94"/>
      <c r="CR301" s="94"/>
      <c r="CS301" s="94"/>
      <c r="CT301" s="94"/>
      <c r="CU301" s="94"/>
      <c r="CV301" s="94"/>
    </row>
    <row r="302" spans="1:100" x14ac:dyDescent="0.2">
      <c r="A302" s="94"/>
      <c r="B302" s="94"/>
      <c r="C302" s="94"/>
      <c r="D302" s="94"/>
      <c r="E302" s="94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  <c r="BC302" s="94"/>
      <c r="BD302" s="94"/>
      <c r="BE302" s="94"/>
      <c r="BF302" s="94"/>
      <c r="BG302" s="94"/>
      <c r="BH302" s="94"/>
      <c r="BI302" s="94"/>
      <c r="BJ302" s="94"/>
      <c r="BK302" s="94"/>
      <c r="BL302" s="94"/>
      <c r="BM302" s="94"/>
      <c r="BN302" s="94"/>
      <c r="BO302" s="94"/>
      <c r="BP302" s="94"/>
      <c r="BQ302" s="94"/>
      <c r="BR302" s="94"/>
      <c r="BS302" s="94"/>
      <c r="BT302" s="94"/>
      <c r="BU302" s="94"/>
      <c r="BV302" s="94"/>
      <c r="BW302" s="94"/>
      <c r="BX302" s="94"/>
      <c r="BY302" s="94"/>
      <c r="BZ302" s="94"/>
      <c r="CA302" s="94"/>
      <c r="CB302" s="94"/>
      <c r="CC302" s="94"/>
      <c r="CD302" s="94"/>
      <c r="CE302" s="94"/>
      <c r="CF302" s="94"/>
      <c r="CG302" s="94"/>
      <c r="CH302" s="94"/>
      <c r="CI302" s="94"/>
      <c r="CJ302" s="94"/>
      <c r="CK302" s="94"/>
      <c r="CL302" s="94"/>
      <c r="CM302" s="94"/>
      <c r="CN302" s="94"/>
      <c r="CO302" s="94"/>
      <c r="CP302" s="94"/>
      <c r="CQ302" s="94"/>
      <c r="CR302" s="94"/>
      <c r="CS302" s="94"/>
      <c r="CT302" s="94"/>
      <c r="CU302" s="94"/>
      <c r="CV302" s="94"/>
    </row>
    <row r="303" spans="1:100" x14ac:dyDescent="0.2">
      <c r="A303" s="94"/>
      <c r="B303" s="94"/>
      <c r="C303" s="94"/>
      <c r="D303" s="94"/>
      <c r="E303" s="94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  <c r="AV303" s="94"/>
      <c r="AW303" s="94"/>
      <c r="AX303" s="94"/>
      <c r="AY303" s="94"/>
      <c r="AZ303" s="94"/>
      <c r="BA303" s="94"/>
      <c r="BB303" s="94"/>
      <c r="BC303" s="94"/>
      <c r="BD303" s="94"/>
      <c r="BE303" s="94"/>
      <c r="BF303" s="94"/>
      <c r="BG303" s="94"/>
      <c r="BH303" s="94"/>
      <c r="BI303" s="94"/>
      <c r="BJ303" s="94"/>
      <c r="BK303" s="94"/>
      <c r="BL303" s="94"/>
      <c r="BM303" s="94"/>
      <c r="BN303" s="94"/>
      <c r="BO303" s="94"/>
      <c r="BP303" s="94"/>
      <c r="BQ303" s="94"/>
      <c r="BR303" s="94"/>
      <c r="BS303" s="94"/>
      <c r="BT303" s="94"/>
      <c r="BU303" s="94"/>
      <c r="BV303" s="94"/>
      <c r="BW303" s="94"/>
      <c r="BX303" s="94"/>
      <c r="BY303" s="94"/>
      <c r="BZ303" s="94"/>
      <c r="CA303" s="94"/>
      <c r="CB303" s="94"/>
      <c r="CC303" s="94"/>
      <c r="CD303" s="94"/>
      <c r="CE303" s="94"/>
      <c r="CF303" s="94"/>
      <c r="CG303" s="94"/>
      <c r="CH303" s="94"/>
      <c r="CI303" s="94"/>
      <c r="CJ303" s="94"/>
      <c r="CK303" s="94"/>
      <c r="CL303" s="94"/>
      <c r="CM303" s="94"/>
      <c r="CN303" s="94"/>
      <c r="CO303" s="94"/>
      <c r="CP303" s="94"/>
      <c r="CQ303" s="94"/>
      <c r="CR303" s="94"/>
      <c r="CS303" s="94"/>
      <c r="CT303" s="94"/>
      <c r="CU303" s="94"/>
      <c r="CV303" s="94"/>
    </row>
    <row r="304" spans="1:100" x14ac:dyDescent="0.2">
      <c r="A304" s="94"/>
      <c r="B304" s="94"/>
      <c r="C304" s="94"/>
      <c r="D304" s="94"/>
      <c r="E304" s="94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  <c r="BC304" s="94"/>
      <c r="BD304" s="94"/>
      <c r="BE304" s="94"/>
      <c r="BF304" s="94"/>
      <c r="BG304" s="94"/>
      <c r="BH304" s="94"/>
      <c r="BI304" s="94"/>
      <c r="BJ304" s="94"/>
      <c r="BK304" s="94"/>
      <c r="BL304" s="94"/>
      <c r="BM304" s="94"/>
      <c r="BN304" s="94"/>
      <c r="BO304" s="94"/>
      <c r="BP304" s="94"/>
      <c r="BQ304" s="94"/>
      <c r="BR304" s="94"/>
      <c r="BS304" s="94"/>
      <c r="BT304" s="94"/>
      <c r="BU304" s="94"/>
      <c r="BV304" s="94"/>
      <c r="BW304" s="94"/>
      <c r="BX304" s="94"/>
      <c r="BY304" s="94"/>
      <c r="BZ304" s="94"/>
      <c r="CA304" s="94"/>
      <c r="CB304" s="94"/>
      <c r="CC304" s="94"/>
      <c r="CD304" s="94"/>
      <c r="CE304" s="94"/>
      <c r="CF304" s="94"/>
      <c r="CG304" s="94"/>
      <c r="CH304" s="94"/>
      <c r="CI304" s="94"/>
      <c r="CJ304" s="94"/>
      <c r="CK304" s="94"/>
      <c r="CL304" s="94"/>
      <c r="CM304" s="94"/>
      <c r="CN304" s="94"/>
      <c r="CO304" s="94"/>
      <c r="CP304" s="94"/>
      <c r="CQ304" s="94"/>
      <c r="CR304" s="94"/>
      <c r="CS304" s="94"/>
      <c r="CT304" s="94"/>
      <c r="CU304" s="94"/>
      <c r="CV304" s="94"/>
    </row>
    <row r="305" spans="1:100" x14ac:dyDescent="0.2">
      <c r="A305" s="94"/>
      <c r="B305" s="94"/>
      <c r="C305" s="94"/>
      <c r="D305" s="94"/>
      <c r="E305" s="94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  <c r="AV305" s="94"/>
      <c r="AW305" s="94"/>
      <c r="AX305" s="94"/>
      <c r="AY305" s="94"/>
      <c r="AZ305" s="94"/>
      <c r="BA305" s="94"/>
      <c r="BB305" s="94"/>
      <c r="BC305" s="94"/>
      <c r="BD305" s="94"/>
      <c r="BE305" s="94"/>
      <c r="BF305" s="94"/>
      <c r="BG305" s="94"/>
      <c r="BH305" s="94"/>
      <c r="BI305" s="94"/>
      <c r="BJ305" s="94"/>
      <c r="BK305" s="94"/>
      <c r="BL305" s="94"/>
      <c r="BM305" s="94"/>
      <c r="BN305" s="94"/>
      <c r="BO305" s="94"/>
      <c r="BP305" s="94"/>
      <c r="BQ305" s="94"/>
      <c r="BR305" s="94"/>
      <c r="BS305" s="94"/>
      <c r="BT305" s="94"/>
      <c r="BU305" s="94"/>
      <c r="BV305" s="94"/>
      <c r="BW305" s="94"/>
      <c r="BX305" s="94"/>
      <c r="BY305" s="94"/>
      <c r="BZ305" s="94"/>
      <c r="CA305" s="94"/>
      <c r="CB305" s="94"/>
      <c r="CC305" s="94"/>
      <c r="CD305" s="94"/>
      <c r="CE305" s="94"/>
      <c r="CF305" s="94"/>
      <c r="CG305" s="94"/>
      <c r="CH305" s="94"/>
      <c r="CI305" s="94"/>
      <c r="CJ305" s="94"/>
      <c r="CK305" s="94"/>
      <c r="CL305" s="94"/>
      <c r="CM305" s="94"/>
      <c r="CN305" s="94"/>
      <c r="CO305" s="94"/>
      <c r="CP305" s="94"/>
      <c r="CQ305" s="94"/>
      <c r="CR305" s="94"/>
      <c r="CS305" s="94"/>
      <c r="CT305" s="94"/>
      <c r="CU305" s="94"/>
      <c r="CV305" s="94"/>
    </row>
    <row r="306" spans="1:100" x14ac:dyDescent="0.2">
      <c r="A306" s="94"/>
      <c r="B306" s="94"/>
      <c r="C306" s="94"/>
      <c r="D306" s="94"/>
      <c r="E306" s="94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4"/>
      <c r="AR306" s="94"/>
      <c r="AS306" s="94"/>
      <c r="AT306" s="94"/>
      <c r="AU306" s="94"/>
      <c r="AV306" s="94"/>
      <c r="AW306" s="94"/>
      <c r="AX306" s="94"/>
      <c r="AY306" s="94"/>
      <c r="AZ306" s="94"/>
      <c r="BA306" s="94"/>
      <c r="BB306" s="94"/>
      <c r="BC306" s="94"/>
      <c r="BD306" s="94"/>
      <c r="BE306" s="94"/>
      <c r="BF306" s="94"/>
      <c r="BG306" s="94"/>
      <c r="BH306" s="94"/>
      <c r="BI306" s="94"/>
      <c r="BJ306" s="94"/>
      <c r="BK306" s="94"/>
      <c r="BL306" s="94"/>
      <c r="BM306" s="94"/>
      <c r="BN306" s="94"/>
      <c r="BO306" s="94"/>
      <c r="BP306" s="94"/>
      <c r="BQ306" s="94"/>
      <c r="BR306" s="94"/>
      <c r="BS306" s="94"/>
      <c r="BT306" s="94"/>
      <c r="BU306" s="94"/>
      <c r="BV306" s="94"/>
      <c r="BW306" s="94"/>
      <c r="BX306" s="94"/>
      <c r="BY306" s="94"/>
      <c r="BZ306" s="94"/>
      <c r="CA306" s="94"/>
      <c r="CB306" s="94"/>
      <c r="CC306" s="94"/>
      <c r="CD306" s="94"/>
      <c r="CE306" s="94"/>
      <c r="CF306" s="94"/>
      <c r="CG306" s="94"/>
      <c r="CH306" s="94"/>
      <c r="CI306" s="94"/>
      <c r="CJ306" s="94"/>
      <c r="CK306" s="94"/>
      <c r="CL306" s="94"/>
      <c r="CM306" s="94"/>
      <c r="CN306" s="94"/>
      <c r="CO306" s="94"/>
      <c r="CP306" s="94"/>
      <c r="CQ306" s="94"/>
      <c r="CR306" s="94"/>
      <c r="CS306" s="94"/>
      <c r="CT306" s="94"/>
      <c r="CU306" s="94"/>
      <c r="CV306" s="94"/>
    </row>
    <row r="307" spans="1:100" x14ac:dyDescent="0.2">
      <c r="A307" s="94"/>
      <c r="B307" s="94"/>
      <c r="C307" s="94"/>
      <c r="D307" s="94"/>
      <c r="E307" s="94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4"/>
      <c r="AQ307" s="94"/>
      <c r="AR307" s="94"/>
      <c r="AS307" s="94"/>
      <c r="AT307" s="94"/>
      <c r="AU307" s="94"/>
      <c r="AV307" s="94"/>
      <c r="AW307" s="94"/>
      <c r="AX307" s="94"/>
      <c r="AY307" s="94"/>
      <c r="AZ307" s="94"/>
      <c r="BA307" s="94"/>
      <c r="BB307" s="94"/>
      <c r="BC307" s="94"/>
      <c r="BD307" s="94"/>
      <c r="BE307" s="94"/>
      <c r="BF307" s="94"/>
      <c r="BG307" s="94"/>
      <c r="BH307" s="94"/>
      <c r="BI307" s="94"/>
      <c r="BJ307" s="94"/>
      <c r="BK307" s="94"/>
      <c r="BL307" s="94"/>
      <c r="BM307" s="94"/>
      <c r="BN307" s="94"/>
      <c r="BO307" s="94"/>
      <c r="BP307" s="94"/>
      <c r="BQ307" s="94"/>
      <c r="BR307" s="94"/>
      <c r="BS307" s="94"/>
      <c r="BT307" s="94"/>
      <c r="BU307" s="94"/>
      <c r="BV307" s="94"/>
      <c r="BW307" s="94"/>
      <c r="BX307" s="94"/>
      <c r="BY307" s="94"/>
      <c r="BZ307" s="94"/>
      <c r="CA307" s="94"/>
      <c r="CB307" s="94"/>
      <c r="CC307" s="94"/>
      <c r="CD307" s="94"/>
      <c r="CE307" s="94"/>
      <c r="CF307" s="94"/>
      <c r="CG307" s="94"/>
      <c r="CH307" s="94"/>
      <c r="CI307" s="94"/>
      <c r="CJ307" s="94"/>
      <c r="CK307" s="94"/>
      <c r="CL307" s="94"/>
      <c r="CM307" s="94"/>
      <c r="CN307" s="94"/>
      <c r="CO307" s="94"/>
      <c r="CP307" s="94"/>
      <c r="CQ307" s="94"/>
      <c r="CR307" s="94"/>
      <c r="CS307" s="94"/>
      <c r="CT307" s="94"/>
      <c r="CU307" s="94"/>
      <c r="CV307" s="94"/>
    </row>
    <row r="308" spans="1:100" x14ac:dyDescent="0.2">
      <c r="A308" s="94"/>
      <c r="B308" s="94"/>
      <c r="C308" s="94"/>
      <c r="D308" s="94"/>
      <c r="E308" s="94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4"/>
      <c r="AQ308" s="94"/>
      <c r="AR308" s="94"/>
      <c r="AS308" s="94"/>
      <c r="AT308" s="94"/>
      <c r="AU308" s="94"/>
      <c r="AV308" s="94"/>
      <c r="AW308" s="94"/>
      <c r="AX308" s="94"/>
      <c r="AY308" s="94"/>
      <c r="AZ308" s="94"/>
      <c r="BA308" s="94"/>
      <c r="BB308" s="94"/>
      <c r="BC308" s="94"/>
      <c r="BD308" s="94"/>
      <c r="BE308" s="94"/>
      <c r="BF308" s="94"/>
      <c r="BG308" s="94"/>
      <c r="BH308" s="94"/>
      <c r="BI308" s="94"/>
      <c r="BJ308" s="94"/>
      <c r="BK308" s="94"/>
      <c r="BL308" s="94"/>
      <c r="BM308" s="94"/>
      <c r="BN308" s="94"/>
      <c r="BO308" s="94"/>
      <c r="BP308" s="94"/>
      <c r="BQ308" s="94"/>
      <c r="BR308" s="94"/>
      <c r="BS308" s="94"/>
      <c r="BT308" s="94"/>
      <c r="BU308" s="94"/>
      <c r="BV308" s="94"/>
      <c r="BW308" s="94"/>
      <c r="BX308" s="94"/>
      <c r="BY308" s="94"/>
      <c r="BZ308" s="94"/>
      <c r="CA308" s="94"/>
      <c r="CB308" s="94"/>
      <c r="CC308" s="94"/>
      <c r="CD308" s="94"/>
      <c r="CE308" s="94"/>
      <c r="CF308" s="94"/>
      <c r="CG308" s="94"/>
      <c r="CH308" s="94"/>
      <c r="CI308" s="94"/>
      <c r="CJ308" s="94"/>
      <c r="CK308" s="94"/>
      <c r="CL308" s="94"/>
      <c r="CM308" s="94"/>
      <c r="CN308" s="94"/>
      <c r="CO308" s="94"/>
      <c r="CP308" s="94"/>
      <c r="CQ308" s="94"/>
      <c r="CR308" s="94"/>
      <c r="CS308" s="94"/>
      <c r="CT308" s="94"/>
      <c r="CU308" s="94"/>
      <c r="CV308" s="94"/>
    </row>
    <row r="309" spans="1:100" x14ac:dyDescent="0.2">
      <c r="A309" s="94"/>
      <c r="B309" s="94"/>
      <c r="C309" s="94"/>
      <c r="D309" s="94"/>
      <c r="E309" s="94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4"/>
      <c r="AQ309" s="94"/>
      <c r="AR309" s="94"/>
      <c r="AS309" s="94"/>
      <c r="AT309" s="94"/>
      <c r="AU309" s="94"/>
      <c r="AV309" s="94"/>
      <c r="AW309" s="94"/>
      <c r="AX309" s="94"/>
      <c r="AY309" s="94"/>
      <c r="AZ309" s="94"/>
      <c r="BA309" s="94"/>
      <c r="BB309" s="94"/>
      <c r="BC309" s="94"/>
      <c r="BD309" s="94"/>
      <c r="BE309" s="94"/>
      <c r="BF309" s="94"/>
      <c r="BG309" s="94"/>
      <c r="BH309" s="94"/>
      <c r="BI309" s="94"/>
      <c r="BJ309" s="94"/>
      <c r="BK309" s="94"/>
      <c r="BL309" s="94"/>
      <c r="BM309" s="94"/>
      <c r="BN309" s="94"/>
      <c r="BO309" s="94"/>
      <c r="BP309" s="94"/>
      <c r="BQ309" s="94"/>
      <c r="BR309" s="94"/>
      <c r="BS309" s="94"/>
      <c r="BT309" s="94"/>
      <c r="BU309" s="94"/>
      <c r="BV309" s="94"/>
      <c r="BW309" s="94"/>
      <c r="BX309" s="94"/>
      <c r="BY309" s="94"/>
      <c r="BZ309" s="94"/>
      <c r="CA309" s="94"/>
      <c r="CB309" s="94"/>
      <c r="CC309" s="94"/>
      <c r="CD309" s="94"/>
      <c r="CE309" s="94"/>
      <c r="CF309" s="94"/>
      <c r="CG309" s="94"/>
      <c r="CH309" s="94"/>
      <c r="CI309" s="94"/>
      <c r="CJ309" s="94"/>
      <c r="CK309" s="94"/>
      <c r="CL309" s="94"/>
      <c r="CM309" s="94"/>
      <c r="CN309" s="94"/>
      <c r="CO309" s="94"/>
      <c r="CP309" s="94"/>
      <c r="CQ309" s="94"/>
      <c r="CR309" s="94"/>
      <c r="CS309" s="94"/>
      <c r="CT309" s="94"/>
      <c r="CU309" s="94"/>
      <c r="CV309" s="94"/>
    </row>
    <row r="310" spans="1:100" x14ac:dyDescent="0.2">
      <c r="A310" s="94"/>
      <c r="B310" s="94"/>
      <c r="C310" s="94"/>
      <c r="D310" s="94"/>
      <c r="E310" s="94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  <c r="AQ310" s="94"/>
      <c r="AR310" s="94"/>
      <c r="AS310" s="94"/>
      <c r="AT310" s="94"/>
      <c r="AU310" s="94"/>
      <c r="AV310" s="94"/>
      <c r="AW310" s="94"/>
      <c r="AX310" s="94"/>
      <c r="AY310" s="94"/>
      <c r="AZ310" s="94"/>
      <c r="BA310" s="94"/>
      <c r="BB310" s="94"/>
      <c r="BC310" s="94"/>
      <c r="BD310" s="94"/>
      <c r="BE310" s="94"/>
      <c r="BF310" s="94"/>
      <c r="BG310" s="94"/>
      <c r="BH310" s="94"/>
      <c r="BI310" s="94"/>
      <c r="BJ310" s="94"/>
      <c r="BK310" s="94"/>
      <c r="BL310" s="94"/>
      <c r="BM310" s="94"/>
      <c r="BN310" s="94"/>
      <c r="BO310" s="94"/>
      <c r="BP310" s="94"/>
      <c r="BQ310" s="94"/>
      <c r="BR310" s="94"/>
      <c r="BS310" s="94"/>
      <c r="BT310" s="94"/>
      <c r="BU310" s="94"/>
      <c r="BV310" s="94"/>
      <c r="BW310" s="94"/>
      <c r="BX310" s="94"/>
      <c r="BY310" s="94"/>
      <c r="BZ310" s="94"/>
      <c r="CA310" s="94"/>
      <c r="CB310" s="94"/>
      <c r="CC310" s="94"/>
      <c r="CD310" s="94"/>
      <c r="CE310" s="94"/>
      <c r="CF310" s="94"/>
      <c r="CG310" s="94"/>
      <c r="CH310" s="94"/>
      <c r="CI310" s="94"/>
      <c r="CJ310" s="94"/>
      <c r="CK310" s="94"/>
      <c r="CL310" s="94"/>
      <c r="CM310" s="94"/>
      <c r="CN310" s="94"/>
      <c r="CO310" s="94"/>
      <c r="CP310" s="94"/>
      <c r="CQ310" s="94"/>
      <c r="CR310" s="94"/>
      <c r="CS310" s="94"/>
      <c r="CT310" s="94"/>
      <c r="CU310" s="94"/>
      <c r="CV310" s="94"/>
    </row>
    <row r="311" spans="1:100" x14ac:dyDescent="0.2">
      <c r="A311" s="94"/>
      <c r="B311" s="94"/>
      <c r="C311" s="94"/>
      <c r="D311" s="94"/>
      <c r="E311" s="94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94"/>
      <c r="AQ311" s="94"/>
      <c r="AR311" s="94"/>
      <c r="AS311" s="94"/>
      <c r="AT311" s="94"/>
      <c r="AU311" s="94"/>
      <c r="AV311" s="94"/>
      <c r="AW311" s="94"/>
      <c r="AX311" s="94"/>
      <c r="AY311" s="94"/>
      <c r="AZ311" s="94"/>
      <c r="BA311" s="94"/>
      <c r="BB311" s="94"/>
      <c r="BC311" s="94"/>
      <c r="BD311" s="94"/>
      <c r="BE311" s="94"/>
      <c r="BF311" s="94"/>
      <c r="BG311" s="94"/>
      <c r="BH311" s="94"/>
      <c r="BI311" s="94"/>
      <c r="BJ311" s="94"/>
      <c r="BK311" s="94"/>
      <c r="BL311" s="94"/>
      <c r="BM311" s="94"/>
      <c r="BN311" s="94"/>
      <c r="BO311" s="94"/>
      <c r="BP311" s="94"/>
      <c r="BQ311" s="94"/>
      <c r="BR311" s="94"/>
      <c r="BS311" s="94"/>
      <c r="BT311" s="94"/>
      <c r="BU311" s="94"/>
      <c r="BV311" s="94"/>
      <c r="BW311" s="94"/>
      <c r="BX311" s="94"/>
      <c r="BY311" s="94"/>
      <c r="BZ311" s="94"/>
      <c r="CA311" s="94"/>
      <c r="CB311" s="94"/>
      <c r="CC311" s="94"/>
      <c r="CD311" s="94"/>
      <c r="CE311" s="94"/>
      <c r="CF311" s="94"/>
      <c r="CG311" s="94"/>
      <c r="CH311" s="94"/>
      <c r="CI311" s="94"/>
      <c r="CJ311" s="94"/>
      <c r="CK311" s="94"/>
      <c r="CL311" s="94"/>
      <c r="CM311" s="94"/>
      <c r="CN311" s="94"/>
      <c r="CO311" s="94"/>
      <c r="CP311" s="94"/>
      <c r="CQ311" s="94"/>
      <c r="CR311" s="94"/>
      <c r="CS311" s="94"/>
      <c r="CT311" s="94"/>
      <c r="CU311" s="94"/>
      <c r="CV311" s="94"/>
    </row>
    <row r="312" spans="1:100" x14ac:dyDescent="0.2">
      <c r="A312" s="94"/>
      <c r="B312" s="94"/>
      <c r="C312" s="94"/>
      <c r="D312" s="94"/>
      <c r="E312" s="94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4"/>
      <c r="AQ312" s="94"/>
      <c r="AR312" s="94"/>
      <c r="AS312" s="94"/>
      <c r="AT312" s="94"/>
      <c r="AU312" s="94"/>
      <c r="AV312" s="94"/>
      <c r="AW312" s="94"/>
      <c r="AX312" s="94"/>
      <c r="AY312" s="94"/>
      <c r="AZ312" s="94"/>
      <c r="BA312" s="94"/>
      <c r="BB312" s="94"/>
      <c r="BC312" s="94"/>
      <c r="BD312" s="94"/>
      <c r="BE312" s="94"/>
      <c r="BF312" s="94"/>
      <c r="BG312" s="94"/>
      <c r="BH312" s="94"/>
      <c r="BI312" s="94"/>
      <c r="BJ312" s="94"/>
      <c r="BK312" s="94"/>
      <c r="BL312" s="94"/>
      <c r="BM312" s="94"/>
      <c r="BN312" s="94"/>
      <c r="BO312" s="94"/>
      <c r="BP312" s="94"/>
      <c r="BQ312" s="94"/>
      <c r="BR312" s="94"/>
      <c r="BS312" s="94"/>
      <c r="BT312" s="94"/>
      <c r="BU312" s="94"/>
      <c r="BV312" s="94"/>
      <c r="BW312" s="94"/>
      <c r="BX312" s="94"/>
      <c r="BY312" s="94"/>
      <c r="BZ312" s="94"/>
      <c r="CA312" s="94"/>
      <c r="CB312" s="94"/>
      <c r="CC312" s="94"/>
      <c r="CD312" s="94"/>
      <c r="CE312" s="94"/>
      <c r="CF312" s="94"/>
      <c r="CG312" s="94"/>
      <c r="CH312" s="94"/>
      <c r="CI312" s="94"/>
      <c r="CJ312" s="94"/>
      <c r="CK312" s="94"/>
      <c r="CL312" s="94"/>
      <c r="CM312" s="94"/>
      <c r="CN312" s="94"/>
      <c r="CO312" s="94"/>
      <c r="CP312" s="94"/>
      <c r="CQ312" s="94"/>
      <c r="CR312" s="94"/>
      <c r="CS312" s="94"/>
      <c r="CT312" s="94"/>
      <c r="CU312" s="94"/>
      <c r="CV312" s="94"/>
    </row>
    <row r="313" spans="1:100" x14ac:dyDescent="0.2">
      <c r="A313" s="94"/>
      <c r="B313" s="94"/>
      <c r="C313" s="94"/>
      <c r="D313" s="94"/>
      <c r="E313" s="94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94"/>
      <c r="AQ313" s="94"/>
      <c r="AR313" s="94"/>
      <c r="AS313" s="94"/>
      <c r="AT313" s="94"/>
      <c r="AU313" s="94"/>
      <c r="AV313" s="94"/>
      <c r="AW313" s="94"/>
      <c r="AX313" s="94"/>
      <c r="AY313" s="94"/>
      <c r="AZ313" s="94"/>
      <c r="BA313" s="94"/>
      <c r="BB313" s="94"/>
      <c r="BC313" s="94"/>
      <c r="BD313" s="94"/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94"/>
      <c r="BQ313" s="94"/>
      <c r="BR313" s="94"/>
      <c r="BS313" s="94"/>
      <c r="BT313" s="94"/>
      <c r="BU313" s="94"/>
      <c r="BV313" s="94"/>
      <c r="BW313" s="94"/>
      <c r="BX313" s="94"/>
      <c r="BY313" s="94"/>
      <c r="BZ313" s="94"/>
      <c r="CA313" s="94"/>
      <c r="CB313" s="94"/>
      <c r="CC313" s="94"/>
      <c r="CD313" s="94"/>
      <c r="CE313" s="94"/>
      <c r="CF313" s="94"/>
      <c r="CG313" s="94"/>
      <c r="CH313" s="94"/>
      <c r="CI313" s="94"/>
      <c r="CJ313" s="94"/>
      <c r="CK313" s="94"/>
      <c r="CL313" s="94"/>
      <c r="CM313" s="94"/>
      <c r="CN313" s="94"/>
      <c r="CO313" s="94"/>
      <c r="CP313" s="94"/>
      <c r="CQ313" s="94"/>
      <c r="CR313" s="94"/>
      <c r="CS313" s="94"/>
      <c r="CT313" s="94"/>
      <c r="CU313" s="94"/>
      <c r="CV313" s="94"/>
    </row>
    <row r="314" spans="1:100" x14ac:dyDescent="0.2">
      <c r="A314" s="94"/>
      <c r="B314" s="94"/>
      <c r="C314" s="94"/>
      <c r="D314" s="94"/>
      <c r="E314" s="94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4"/>
      <c r="BR314" s="94"/>
      <c r="BS314" s="94"/>
      <c r="BT314" s="94"/>
      <c r="BU314" s="94"/>
      <c r="BV314" s="94"/>
      <c r="BW314" s="94"/>
      <c r="BX314" s="94"/>
      <c r="BY314" s="94"/>
      <c r="BZ314" s="94"/>
      <c r="CA314" s="94"/>
      <c r="CB314" s="94"/>
      <c r="CC314" s="94"/>
      <c r="CD314" s="94"/>
      <c r="CE314" s="94"/>
      <c r="CF314" s="94"/>
      <c r="CG314" s="94"/>
      <c r="CH314" s="94"/>
      <c r="CI314" s="94"/>
      <c r="CJ314" s="94"/>
      <c r="CK314" s="94"/>
      <c r="CL314" s="94"/>
      <c r="CM314" s="94"/>
      <c r="CN314" s="94"/>
      <c r="CO314" s="94"/>
      <c r="CP314" s="94"/>
      <c r="CQ314" s="94"/>
      <c r="CR314" s="94"/>
      <c r="CS314" s="94"/>
      <c r="CT314" s="94"/>
      <c r="CU314" s="94"/>
      <c r="CV314" s="94"/>
    </row>
    <row r="315" spans="1:100" x14ac:dyDescent="0.2">
      <c r="A315" s="94"/>
      <c r="B315" s="94"/>
      <c r="C315" s="94"/>
      <c r="D315" s="94"/>
      <c r="E315" s="94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  <c r="AT315" s="94"/>
      <c r="AU315" s="94"/>
      <c r="AV315" s="94"/>
      <c r="AW315" s="94"/>
      <c r="AX315" s="94"/>
      <c r="AY315" s="94"/>
      <c r="AZ315" s="94"/>
      <c r="BA315" s="94"/>
      <c r="BB315" s="94"/>
      <c r="BC315" s="94"/>
      <c r="BD315" s="94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94"/>
      <c r="BQ315" s="94"/>
      <c r="BR315" s="94"/>
      <c r="BS315" s="94"/>
      <c r="BT315" s="94"/>
      <c r="BU315" s="94"/>
      <c r="BV315" s="94"/>
      <c r="BW315" s="94"/>
      <c r="BX315" s="94"/>
      <c r="BY315" s="94"/>
      <c r="BZ315" s="94"/>
      <c r="CA315" s="94"/>
      <c r="CB315" s="94"/>
      <c r="CC315" s="94"/>
      <c r="CD315" s="94"/>
      <c r="CE315" s="94"/>
      <c r="CF315" s="94"/>
      <c r="CG315" s="94"/>
      <c r="CH315" s="94"/>
      <c r="CI315" s="94"/>
      <c r="CJ315" s="94"/>
      <c r="CK315" s="94"/>
      <c r="CL315" s="94"/>
      <c r="CM315" s="94"/>
      <c r="CN315" s="94"/>
      <c r="CO315" s="94"/>
      <c r="CP315" s="94"/>
      <c r="CQ315" s="94"/>
      <c r="CR315" s="94"/>
      <c r="CS315" s="94"/>
      <c r="CT315" s="94"/>
      <c r="CU315" s="94"/>
      <c r="CV315" s="94"/>
    </row>
    <row r="316" spans="1:100" x14ac:dyDescent="0.2">
      <c r="A316" s="94"/>
      <c r="B316" s="94"/>
      <c r="C316" s="94"/>
      <c r="D316" s="94"/>
      <c r="E316" s="94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4"/>
      <c r="AQ316" s="94"/>
      <c r="AR316" s="94"/>
      <c r="AS316" s="94"/>
      <c r="AT316" s="94"/>
      <c r="AU316" s="94"/>
      <c r="AV316" s="94"/>
      <c r="AW316" s="94"/>
      <c r="AX316" s="94"/>
      <c r="AY316" s="94"/>
      <c r="AZ316" s="94"/>
      <c r="BA316" s="94"/>
      <c r="BB316" s="94"/>
      <c r="BC316" s="94"/>
      <c r="BD316" s="94"/>
      <c r="BE316" s="94"/>
      <c r="BF316" s="94"/>
      <c r="BG316" s="94"/>
      <c r="BH316" s="94"/>
      <c r="BI316" s="94"/>
      <c r="BJ316" s="94"/>
      <c r="BK316" s="94"/>
      <c r="BL316" s="94"/>
      <c r="BM316" s="94"/>
      <c r="BN316" s="94"/>
      <c r="BO316" s="94"/>
      <c r="BP316" s="94"/>
      <c r="BQ316" s="94"/>
      <c r="BR316" s="94"/>
      <c r="BS316" s="94"/>
      <c r="BT316" s="94"/>
      <c r="BU316" s="94"/>
      <c r="BV316" s="94"/>
      <c r="BW316" s="94"/>
      <c r="BX316" s="94"/>
      <c r="BY316" s="94"/>
      <c r="BZ316" s="94"/>
      <c r="CA316" s="94"/>
      <c r="CB316" s="94"/>
      <c r="CC316" s="94"/>
      <c r="CD316" s="94"/>
      <c r="CE316" s="94"/>
      <c r="CF316" s="94"/>
      <c r="CG316" s="94"/>
      <c r="CH316" s="94"/>
      <c r="CI316" s="94"/>
      <c r="CJ316" s="94"/>
      <c r="CK316" s="94"/>
      <c r="CL316" s="94"/>
      <c r="CM316" s="94"/>
      <c r="CN316" s="94"/>
      <c r="CO316" s="94"/>
      <c r="CP316" s="94"/>
      <c r="CQ316" s="94"/>
      <c r="CR316" s="94"/>
      <c r="CS316" s="94"/>
      <c r="CT316" s="94"/>
      <c r="CU316" s="94"/>
      <c r="CV316" s="94"/>
    </row>
    <row r="317" spans="1:100" x14ac:dyDescent="0.2">
      <c r="A317" s="94"/>
      <c r="B317" s="94"/>
      <c r="C317" s="94"/>
      <c r="D317" s="94"/>
      <c r="E317" s="94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  <c r="AN317" s="94"/>
      <c r="AO317" s="94"/>
      <c r="AP317" s="94"/>
      <c r="AQ317" s="94"/>
      <c r="AR317" s="94"/>
      <c r="AS317" s="94"/>
      <c r="AT317" s="94"/>
      <c r="AU317" s="94"/>
      <c r="AV317" s="94"/>
      <c r="AW317" s="94"/>
      <c r="AX317" s="94"/>
      <c r="AY317" s="94"/>
      <c r="AZ317" s="94"/>
      <c r="BA317" s="94"/>
      <c r="BB317" s="94"/>
      <c r="BC317" s="94"/>
      <c r="BD317" s="94"/>
      <c r="BE317" s="94"/>
      <c r="BF317" s="94"/>
      <c r="BG317" s="94"/>
      <c r="BH317" s="94"/>
      <c r="BI317" s="94"/>
      <c r="BJ317" s="94"/>
      <c r="BK317" s="94"/>
      <c r="BL317" s="94"/>
      <c r="BM317" s="94"/>
      <c r="BN317" s="94"/>
      <c r="BO317" s="94"/>
      <c r="BP317" s="94"/>
      <c r="BQ317" s="94"/>
      <c r="BR317" s="94"/>
      <c r="BS317" s="94"/>
      <c r="BT317" s="94"/>
      <c r="BU317" s="94"/>
      <c r="BV317" s="94"/>
      <c r="BW317" s="94"/>
      <c r="BX317" s="94"/>
      <c r="BY317" s="94"/>
      <c r="BZ317" s="94"/>
      <c r="CA317" s="94"/>
      <c r="CB317" s="94"/>
      <c r="CC317" s="94"/>
      <c r="CD317" s="94"/>
      <c r="CE317" s="94"/>
      <c r="CF317" s="94"/>
      <c r="CG317" s="94"/>
      <c r="CH317" s="94"/>
      <c r="CI317" s="94"/>
      <c r="CJ317" s="94"/>
      <c r="CK317" s="94"/>
      <c r="CL317" s="94"/>
      <c r="CM317" s="94"/>
      <c r="CN317" s="94"/>
      <c r="CO317" s="94"/>
      <c r="CP317" s="94"/>
      <c r="CQ317" s="94"/>
      <c r="CR317" s="94"/>
      <c r="CS317" s="94"/>
      <c r="CT317" s="94"/>
      <c r="CU317" s="94"/>
      <c r="CV317" s="94"/>
    </row>
    <row r="318" spans="1:100" x14ac:dyDescent="0.2">
      <c r="A318" s="94"/>
      <c r="B318" s="94"/>
      <c r="C318" s="94"/>
      <c r="D318" s="94"/>
      <c r="E318" s="94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  <c r="AQ318" s="94"/>
      <c r="AR318" s="94"/>
      <c r="AS318" s="94"/>
      <c r="AT318" s="94"/>
      <c r="AU318" s="94"/>
      <c r="AV318" s="94"/>
      <c r="AW318" s="94"/>
      <c r="AX318" s="94"/>
      <c r="AY318" s="94"/>
      <c r="AZ318" s="94"/>
      <c r="BA318" s="94"/>
      <c r="BB318" s="94"/>
      <c r="BC318" s="94"/>
      <c r="BD318" s="94"/>
      <c r="BE318" s="94"/>
      <c r="BF318" s="94"/>
      <c r="BG318" s="94"/>
      <c r="BH318" s="94"/>
      <c r="BI318" s="94"/>
      <c r="BJ318" s="94"/>
      <c r="BK318" s="94"/>
      <c r="BL318" s="94"/>
      <c r="BM318" s="94"/>
      <c r="BN318" s="94"/>
      <c r="BO318" s="94"/>
      <c r="BP318" s="94"/>
      <c r="BQ318" s="94"/>
      <c r="BR318" s="94"/>
      <c r="BS318" s="94"/>
      <c r="BT318" s="94"/>
      <c r="BU318" s="94"/>
      <c r="BV318" s="94"/>
      <c r="BW318" s="94"/>
      <c r="BX318" s="94"/>
      <c r="BY318" s="94"/>
      <c r="BZ318" s="94"/>
      <c r="CA318" s="94"/>
      <c r="CB318" s="94"/>
      <c r="CC318" s="94"/>
      <c r="CD318" s="94"/>
      <c r="CE318" s="94"/>
      <c r="CF318" s="94"/>
      <c r="CG318" s="94"/>
      <c r="CH318" s="94"/>
      <c r="CI318" s="94"/>
      <c r="CJ318" s="94"/>
      <c r="CK318" s="94"/>
      <c r="CL318" s="94"/>
      <c r="CM318" s="94"/>
      <c r="CN318" s="94"/>
      <c r="CO318" s="94"/>
      <c r="CP318" s="94"/>
      <c r="CQ318" s="94"/>
      <c r="CR318" s="94"/>
      <c r="CS318" s="94"/>
      <c r="CT318" s="94"/>
      <c r="CU318" s="94"/>
      <c r="CV318" s="94"/>
    </row>
    <row r="319" spans="1:100" x14ac:dyDescent="0.2">
      <c r="A319" s="94"/>
      <c r="B319" s="94"/>
      <c r="C319" s="94"/>
      <c r="D319" s="94"/>
      <c r="E319" s="94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4"/>
      <c r="AQ319" s="94"/>
      <c r="AR319" s="94"/>
      <c r="AS319" s="94"/>
      <c r="AT319" s="94"/>
      <c r="AU319" s="94"/>
      <c r="AV319" s="94"/>
      <c r="AW319" s="94"/>
      <c r="AX319" s="94"/>
      <c r="AY319" s="94"/>
      <c r="AZ319" s="94"/>
      <c r="BA319" s="94"/>
      <c r="BB319" s="94"/>
      <c r="BC319" s="94"/>
      <c r="BD319" s="94"/>
      <c r="BE319" s="94"/>
      <c r="BF319" s="94"/>
      <c r="BG319" s="94"/>
      <c r="BH319" s="94"/>
      <c r="BI319" s="94"/>
      <c r="BJ319" s="94"/>
      <c r="BK319" s="94"/>
      <c r="BL319" s="94"/>
      <c r="BM319" s="94"/>
      <c r="BN319" s="94"/>
      <c r="BO319" s="94"/>
      <c r="BP319" s="94"/>
      <c r="BQ319" s="94"/>
      <c r="BR319" s="94"/>
      <c r="BS319" s="94"/>
      <c r="BT319" s="94"/>
      <c r="BU319" s="94"/>
      <c r="BV319" s="94"/>
      <c r="BW319" s="94"/>
      <c r="BX319" s="94"/>
      <c r="BY319" s="94"/>
      <c r="BZ319" s="94"/>
      <c r="CA319" s="94"/>
      <c r="CB319" s="94"/>
      <c r="CC319" s="94"/>
      <c r="CD319" s="94"/>
      <c r="CE319" s="94"/>
      <c r="CF319" s="94"/>
      <c r="CG319" s="94"/>
      <c r="CH319" s="94"/>
      <c r="CI319" s="94"/>
      <c r="CJ319" s="94"/>
      <c r="CK319" s="94"/>
      <c r="CL319" s="94"/>
      <c r="CM319" s="94"/>
      <c r="CN319" s="94"/>
      <c r="CO319" s="94"/>
      <c r="CP319" s="94"/>
      <c r="CQ319" s="94"/>
      <c r="CR319" s="94"/>
      <c r="CS319" s="94"/>
      <c r="CT319" s="94"/>
      <c r="CU319" s="94"/>
      <c r="CV319" s="94"/>
    </row>
    <row r="320" spans="1:100" x14ac:dyDescent="0.2">
      <c r="A320" s="94"/>
      <c r="B320" s="94"/>
      <c r="C320" s="94"/>
      <c r="D320" s="94"/>
      <c r="E320" s="94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  <c r="AT320" s="94"/>
      <c r="AU320" s="94"/>
      <c r="AV320" s="94"/>
      <c r="AW320" s="94"/>
      <c r="AX320" s="94"/>
      <c r="AY320" s="94"/>
      <c r="AZ320" s="94"/>
      <c r="BA320" s="94"/>
      <c r="BB320" s="94"/>
      <c r="BC320" s="94"/>
      <c r="BD320" s="94"/>
      <c r="BE320" s="94"/>
      <c r="BF320" s="94"/>
      <c r="BG320" s="94"/>
      <c r="BH320" s="94"/>
      <c r="BI320" s="94"/>
      <c r="BJ320" s="94"/>
      <c r="BK320" s="94"/>
      <c r="BL320" s="94"/>
      <c r="BM320" s="94"/>
      <c r="BN320" s="94"/>
      <c r="BO320" s="94"/>
      <c r="BP320" s="94"/>
      <c r="BQ320" s="94"/>
      <c r="BR320" s="94"/>
      <c r="BS320" s="94"/>
      <c r="BT320" s="94"/>
      <c r="BU320" s="94"/>
      <c r="BV320" s="94"/>
      <c r="BW320" s="94"/>
      <c r="BX320" s="94"/>
      <c r="BY320" s="94"/>
      <c r="BZ320" s="94"/>
      <c r="CA320" s="94"/>
      <c r="CB320" s="94"/>
      <c r="CC320" s="94"/>
      <c r="CD320" s="94"/>
      <c r="CE320" s="94"/>
      <c r="CF320" s="94"/>
      <c r="CG320" s="94"/>
      <c r="CH320" s="94"/>
      <c r="CI320" s="94"/>
      <c r="CJ320" s="94"/>
      <c r="CK320" s="94"/>
      <c r="CL320" s="94"/>
      <c r="CM320" s="94"/>
      <c r="CN320" s="94"/>
      <c r="CO320" s="94"/>
      <c r="CP320" s="94"/>
      <c r="CQ320" s="94"/>
      <c r="CR320" s="94"/>
      <c r="CS320" s="94"/>
      <c r="CT320" s="94"/>
      <c r="CU320" s="94"/>
      <c r="CV320" s="94"/>
    </row>
    <row r="321" spans="1:100" x14ac:dyDescent="0.2">
      <c r="A321" s="94"/>
      <c r="B321" s="94"/>
      <c r="C321" s="94"/>
      <c r="D321" s="94"/>
      <c r="E321" s="94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4"/>
      <c r="BR321" s="94"/>
      <c r="BS321" s="94"/>
      <c r="BT321" s="94"/>
      <c r="BU321" s="94"/>
      <c r="BV321" s="94"/>
      <c r="BW321" s="94"/>
      <c r="BX321" s="94"/>
      <c r="BY321" s="94"/>
      <c r="BZ321" s="94"/>
      <c r="CA321" s="94"/>
      <c r="CB321" s="94"/>
      <c r="CC321" s="94"/>
      <c r="CD321" s="94"/>
      <c r="CE321" s="94"/>
      <c r="CF321" s="94"/>
      <c r="CG321" s="94"/>
      <c r="CH321" s="94"/>
      <c r="CI321" s="94"/>
      <c r="CJ321" s="94"/>
      <c r="CK321" s="94"/>
      <c r="CL321" s="94"/>
      <c r="CM321" s="94"/>
      <c r="CN321" s="94"/>
      <c r="CO321" s="94"/>
      <c r="CP321" s="94"/>
      <c r="CQ321" s="94"/>
      <c r="CR321" s="94"/>
      <c r="CS321" s="94"/>
      <c r="CT321" s="94"/>
      <c r="CU321" s="94"/>
      <c r="CV321" s="94"/>
    </row>
    <row r="322" spans="1:100" x14ac:dyDescent="0.2">
      <c r="A322" s="94"/>
      <c r="B322" s="94"/>
      <c r="C322" s="94"/>
      <c r="D322" s="94"/>
      <c r="E322" s="94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  <c r="AM322" s="94"/>
      <c r="AN322" s="94"/>
      <c r="AO322" s="94"/>
      <c r="AP322" s="94"/>
      <c r="AQ322" s="94"/>
      <c r="AR322" s="94"/>
      <c r="AS322" s="94"/>
      <c r="AT322" s="94"/>
      <c r="AU322" s="94"/>
      <c r="AV322" s="94"/>
      <c r="AW322" s="94"/>
      <c r="AX322" s="94"/>
      <c r="AY322" s="94"/>
      <c r="AZ322" s="94"/>
      <c r="BA322" s="94"/>
      <c r="BB322" s="94"/>
      <c r="BC322" s="94"/>
      <c r="BD322" s="94"/>
      <c r="BE322" s="94"/>
      <c r="BF322" s="94"/>
      <c r="BG322" s="94"/>
      <c r="BH322" s="94"/>
      <c r="BI322" s="94"/>
      <c r="BJ322" s="94"/>
      <c r="BK322" s="94"/>
      <c r="BL322" s="94"/>
      <c r="BM322" s="94"/>
      <c r="BN322" s="94"/>
      <c r="BO322" s="94"/>
      <c r="BP322" s="94"/>
      <c r="BQ322" s="94"/>
      <c r="BR322" s="94"/>
      <c r="BS322" s="94"/>
      <c r="BT322" s="94"/>
      <c r="BU322" s="94"/>
      <c r="BV322" s="94"/>
      <c r="BW322" s="94"/>
      <c r="BX322" s="94"/>
      <c r="BY322" s="94"/>
      <c r="BZ322" s="94"/>
      <c r="CA322" s="94"/>
      <c r="CB322" s="94"/>
      <c r="CC322" s="94"/>
      <c r="CD322" s="94"/>
      <c r="CE322" s="94"/>
      <c r="CF322" s="94"/>
      <c r="CG322" s="94"/>
      <c r="CH322" s="94"/>
      <c r="CI322" s="94"/>
      <c r="CJ322" s="94"/>
      <c r="CK322" s="94"/>
      <c r="CL322" s="94"/>
      <c r="CM322" s="94"/>
      <c r="CN322" s="94"/>
      <c r="CO322" s="94"/>
      <c r="CP322" s="94"/>
      <c r="CQ322" s="94"/>
      <c r="CR322" s="94"/>
      <c r="CS322" s="94"/>
      <c r="CT322" s="94"/>
      <c r="CU322" s="94"/>
      <c r="CV322" s="94"/>
    </row>
    <row r="323" spans="1:100" x14ac:dyDescent="0.2">
      <c r="A323" s="94"/>
      <c r="B323" s="94"/>
      <c r="C323" s="94"/>
      <c r="D323" s="94"/>
      <c r="E323" s="94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  <c r="AY323" s="94"/>
      <c r="AZ323" s="94"/>
      <c r="BA323" s="94"/>
      <c r="BB323" s="94"/>
      <c r="BC323" s="94"/>
      <c r="BD323" s="94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94"/>
      <c r="BQ323" s="94"/>
      <c r="BR323" s="94"/>
      <c r="BS323" s="94"/>
      <c r="BT323" s="94"/>
      <c r="BU323" s="94"/>
      <c r="BV323" s="94"/>
      <c r="BW323" s="94"/>
      <c r="BX323" s="94"/>
      <c r="BY323" s="94"/>
      <c r="BZ323" s="94"/>
      <c r="CA323" s="94"/>
      <c r="CB323" s="94"/>
      <c r="CC323" s="94"/>
      <c r="CD323" s="94"/>
      <c r="CE323" s="94"/>
      <c r="CF323" s="94"/>
      <c r="CG323" s="94"/>
      <c r="CH323" s="94"/>
      <c r="CI323" s="94"/>
      <c r="CJ323" s="94"/>
      <c r="CK323" s="94"/>
      <c r="CL323" s="94"/>
      <c r="CM323" s="94"/>
      <c r="CN323" s="94"/>
      <c r="CO323" s="94"/>
      <c r="CP323" s="94"/>
      <c r="CQ323" s="94"/>
      <c r="CR323" s="94"/>
      <c r="CS323" s="94"/>
      <c r="CT323" s="94"/>
      <c r="CU323" s="94"/>
      <c r="CV323" s="94"/>
    </row>
    <row r="324" spans="1:100" x14ac:dyDescent="0.2">
      <c r="A324" s="94"/>
      <c r="B324" s="94"/>
      <c r="C324" s="94"/>
      <c r="D324" s="94"/>
      <c r="E324" s="94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  <c r="AO324" s="94"/>
      <c r="AP324" s="94"/>
      <c r="AQ324" s="94"/>
      <c r="AR324" s="94"/>
      <c r="AS324" s="94"/>
      <c r="AT324" s="94"/>
      <c r="AU324" s="94"/>
      <c r="AV324" s="94"/>
      <c r="AW324" s="94"/>
      <c r="AX324" s="94"/>
      <c r="AY324" s="94"/>
      <c r="AZ324" s="94"/>
      <c r="BA324" s="94"/>
      <c r="BB324" s="94"/>
      <c r="BC324" s="94"/>
      <c r="BD324" s="94"/>
      <c r="BE324" s="94"/>
      <c r="BF324" s="94"/>
      <c r="BG324" s="94"/>
      <c r="BH324" s="94"/>
      <c r="BI324" s="94"/>
      <c r="BJ324" s="94"/>
      <c r="BK324" s="94"/>
      <c r="BL324" s="94"/>
      <c r="BM324" s="94"/>
      <c r="BN324" s="94"/>
      <c r="BO324" s="94"/>
      <c r="BP324" s="94"/>
      <c r="BQ324" s="94"/>
      <c r="BR324" s="94"/>
      <c r="BS324" s="94"/>
      <c r="BT324" s="94"/>
      <c r="BU324" s="94"/>
      <c r="BV324" s="94"/>
      <c r="BW324" s="94"/>
      <c r="BX324" s="94"/>
      <c r="BY324" s="94"/>
      <c r="BZ324" s="94"/>
      <c r="CA324" s="94"/>
      <c r="CB324" s="94"/>
      <c r="CC324" s="94"/>
      <c r="CD324" s="94"/>
      <c r="CE324" s="94"/>
      <c r="CF324" s="94"/>
      <c r="CG324" s="94"/>
      <c r="CH324" s="94"/>
      <c r="CI324" s="94"/>
      <c r="CJ324" s="94"/>
      <c r="CK324" s="94"/>
      <c r="CL324" s="94"/>
      <c r="CM324" s="94"/>
      <c r="CN324" s="94"/>
      <c r="CO324" s="94"/>
      <c r="CP324" s="94"/>
      <c r="CQ324" s="94"/>
      <c r="CR324" s="94"/>
      <c r="CS324" s="94"/>
      <c r="CT324" s="94"/>
      <c r="CU324" s="94"/>
      <c r="CV324" s="94"/>
    </row>
    <row r="325" spans="1:100" x14ac:dyDescent="0.2">
      <c r="A325" s="94"/>
      <c r="B325" s="94"/>
      <c r="C325" s="94"/>
      <c r="D325" s="94"/>
      <c r="E325" s="94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  <c r="AM325" s="94"/>
      <c r="AN325" s="94"/>
      <c r="AO325" s="94"/>
      <c r="AP325" s="94"/>
      <c r="AQ325" s="94"/>
      <c r="AR325" s="94"/>
      <c r="AS325" s="94"/>
      <c r="AT325" s="94"/>
      <c r="AU325" s="94"/>
      <c r="AV325" s="94"/>
      <c r="AW325" s="94"/>
      <c r="AX325" s="94"/>
      <c r="AY325" s="94"/>
      <c r="AZ325" s="94"/>
      <c r="BA325" s="94"/>
      <c r="BB325" s="94"/>
      <c r="BC325" s="94"/>
      <c r="BD325" s="94"/>
      <c r="BE325" s="94"/>
      <c r="BF325" s="94"/>
      <c r="BG325" s="94"/>
      <c r="BH325" s="94"/>
      <c r="BI325" s="94"/>
      <c r="BJ325" s="94"/>
      <c r="BK325" s="94"/>
      <c r="BL325" s="94"/>
      <c r="BM325" s="94"/>
      <c r="BN325" s="94"/>
      <c r="BO325" s="94"/>
      <c r="BP325" s="94"/>
      <c r="BQ325" s="94"/>
      <c r="BR325" s="94"/>
      <c r="BS325" s="94"/>
      <c r="BT325" s="94"/>
      <c r="BU325" s="94"/>
      <c r="BV325" s="94"/>
      <c r="BW325" s="94"/>
      <c r="BX325" s="94"/>
      <c r="BY325" s="94"/>
      <c r="BZ325" s="94"/>
      <c r="CA325" s="94"/>
      <c r="CB325" s="94"/>
      <c r="CC325" s="94"/>
      <c r="CD325" s="94"/>
      <c r="CE325" s="94"/>
      <c r="CF325" s="94"/>
      <c r="CG325" s="94"/>
      <c r="CH325" s="94"/>
      <c r="CI325" s="94"/>
      <c r="CJ325" s="94"/>
      <c r="CK325" s="94"/>
      <c r="CL325" s="94"/>
      <c r="CM325" s="94"/>
      <c r="CN325" s="94"/>
      <c r="CO325" s="94"/>
      <c r="CP325" s="94"/>
      <c r="CQ325" s="94"/>
      <c r="CR325" s="94"/>
      <c r="CS325" s="94"/>
      <c r="CT325" s="94"/>
      <c r="CU325" s="94"/>
      <c r="CV325" s="94"/>
    </row>
    <row r="326" spans="1:100" x14ac:dyDescent="0.2">
      <c r="A326" s="94"/>
      <c r="B326" s="94"/>
      <c r="C326" s="94"/>
      <c r="D326" s="94"/>
      <c r="E326" s="94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  <c r="AM326" s="94"/>
      <c r="AN326" s="94"/>
      <c r="AO326" s="94"/>
      <c r="AP326" s="94"/>
      <c r="AQ326" s="94"/>
      <c r="AR326" s="94"/>
      <c r="AS326" s="94"/>
      <c r="AT326" s="94"/>
      <c r="AU326" s="94"/>
      <c r="AV326" s="94"/>
      <c r="AW326" s="94"/>
      <c r="AX326" s="94"/>
      <c r="AY326" s="94"/>
      <c r="AZ326" s="94"/>
      <c r="BA326" s="94"/>
      <c r="BB326" s="94"/>
      <c r="BC326" s="94"/>
      <c r="BD326" s="94"/>
      <c r="BE326" s="94"/>
      <c r="BF326" s="94"/>
      <c r="BG326" s="94"/>
      <c r="BH326" s="94"/>
      <c r="BI326" s="94"/>
      <c r="BJ326" s="94"/>
      <c r="BK326" s="94"/>
      <c r="BL326" s="94"/>
      <c r="BM326" s="94"/>
      <c r="BN326" s="94"/>
      <c r="BO326" s="94"/>
      <c r="BP326" s="94"/>
      <c r="BQ326" s="94"/>
      <c r="BR326" s="94"/>
      <c r="BS326" s="94"/>
      <c r="BT326" s="94"/>
      <c r="BU326" s="94"/>
      <c r="BV326" s="94"/>
      <c r="BW326" s="94"/>
      <c r="BX326" s="94"/>
      <c r="BY326" s="94"/>
      <c r="BZ326" s="94"/>
      <c r="CA326" s="94"/>
      <c r="CB326" s="94"/>
      <c r="CC326" s="94"/>
      <c r="CD326" s="94"/>
      <c r="CE326" s="94"/>
      <c r="CF326" s="94"/>
      <c r="CG326" s="94"/>
      <c r="CH326" s="94"/>
      <c r="CI326" s="94"/>
      <c r="CJ326" s="94"/>
      <c r="CK326" s="94"/>
      <c r="CL326" s="94"/>
      <c r="CM326" s="94"/>
      <c r="CN326" s="94"/>
      <c r="CO326" s="94"/>
      <c r="CP326" s="94"/>
      <c r="CQ326" s="94"/>
      <c r="CR326" s="94"/>
      <c r="CS326" s="94"/>
      <c r="CT326" s="94"/>
      <c r="CU326" s="94"/>
      <c r="CV326" s="94"/>
    </row>
    <row r="327" spans="1:100" x14ac:dyDescent="0.2">
      <c r="A327" s="94"/>
      <c r="B327" s="94"/>
      <c r="C327" s="94"/>
      <c r="D327" s="94"/>
      <c r="E327" s="94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  <c r="AM327" s="94"/>
      <c r="AN327" s="94"/>
      <c r="AO327" s="94"/>
      <c r="AP327" s="94"/>
      <c r="AQ327" s="94"/>
      <c r="AR327" s="94"/>
      <c r="AS327" s="94"/>
      <c r="AT327" s="94"/>
      <c r="AU327" s="94"/>
      <c r="AV327" s="94"/>
      <c r="AW327" s="94"/>
      <c r="AX327" s="94"/>
      <c r="AY327" s="94"/>
      <c r="AZ327" s="94"/>
      <c r="BA327" s="94"/>
      <c r="BB327" s="94"/>
      <c r="BC327" s="94"/>
      <c r="BD327" s="94"/>
      <c r="BE327" s="94"/>
      <c r="BF327" s="94"/>
      <c r="BG327" s="94"/>
      <c r="BH327" s="94"/>
      <c r="BI327" s="94"/>
      <c r="BJ327" s="94"/>
      <c r="BK327" s="94"/>
      <c r="BL327" s="94"/>
      <c r="BM327" s="94"/>
      <c r="BN327" s="94"/>
      <c r="BO327" s="94"/>
      <c r="BP327" s="94"/>
      <c r="BQ327" s="94"/>
      <c r="BR327" s="94"/>
      <c r="BS327" s="94"/>
      <c r="BT327" s="94"/>
      <c r="BU327" s="94"/>
      <c r="BV327" s="94"/>
      <c r="BW327" s="94"/>
      <c r="BX327" s="94"/>
      <c r="BY327" s="94"/>
      <c r="BZ327" s="94"/>
      <c r="CA327" s="94"/>
      <c r="CB327" s="94"/>
      <c r="CC327" s="94"/>
      <c r="CD327" s="94"/>
      <c r="CE327" s="94"/>
      <c r="CF327" s="94"/>
      <c r="CG327" s="94"/>
      <c r="CH327" s="94"/>
      <c r="CI327" s="94"/>
      <c r="CJ327" s="94"/>
      <c r="CK327" s="94"/>
      <c r="CL327" s="94"/>
      <c r="CM327" s="94"/>
      <c r="CN327" s="94"/>
      <c r="CO327" s="94"/>
      <c r="CP327" s="94"/>
      <c r="CQ327" s="94"/>
      <c r="CR327" s="94"/>
      <c r="CS327" s="94"/>
      <c r="CT327" s="94"/>
      <c r="CU327" s="94"/>
      <c r="CV327" s="94"/>
    </row>
    <row r="328" spans="1:100" x14ac:dyDescent="0.2">
      <c r="A328" s="94"/>
      <c r="B328" s="94"/>
      <c r="C328" s="94"/>
      <c r="D328" s="94"/>
      <c r="E328" s="94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  <c r="AM328" s="94"/>
      <c r="AN328" s="94"/>
      <c r="AO328" s="94"/>
      <c r="AP328" s="94"/>
      <c r="AQ328" s="94"/>
      <c r="AR328" s="94"/>
      <c r="AS328" s="94"/>
      <c r="AT328" s="94"/>
      <c r="AU328" s="94"/>
      <c r="AV328" s="94"/>
      <c r="AW328" s="94"/>
      <c r="AX328" s="94"/>
      <c r="AY328" s="94"/>
      <c r="AZ328" s="94"/>
      <c r="BA328" s="94"/>
      <c r="BB328" s="94"/>
      <c r="BC328" s="94"/>
      <c r="BD328" s="94"/>
      <c r="BE328" s="94"/>
      <c r="BF328" s="94"/>
      <c r="BG328" s="94"/>
      <c r="BH328" s="94"/>
      <c r="BI328" s="94"/>
      <c r="BJ328" s="94"/>
      <c r="BK328" s="94"/>
      <c r="BL328" s="94"/>
      <c r="BM328" s="94"/>
      <c r="BN328" s="94"/>
      <c r="BO328" s="94"/>
      <c r="BP328" s="94"/>
      <c r="BQ328" s="94"/>
      <c r="BR328" s="94"/>
      <c r="BS328" s="94"/>
      <c r="BT328" s="94"/>
      <c r="BU328" s="94"/>
      <c r="BV328" s="94"/>
      <c r="BW328" s="94"/>
      <c r="BX328" s="94"/>
      <c r="BY328" s="94"/>
      <c r="BZ328" s="94"/>
      <c r="CA328" s="94"/>
      <c r="CB328" s="94"/>
      <c r="CC328" s="94"/>
      <c r="CD328" s="94"/>
      <c r="CE328" s="94"/>
      <c r="CF328" s="94"/>
      <c r="CG328" s="94"/>
      <c r="CH328" s="94"/>
      <c r="CI328" s="94"/>
      <c r="CJ328" s="94"/>
      <c r="CK328" s="94"/>
      <c r="CL328" s="94"/>
      <c r="CM328" s="94"/>
      <c r="CN328" s="94"/>
      <c r="CO328" s="94"/>
      <c r="CP328" s="94"/>
      <c r="CQ328" s="94"/>
      <c r="CR328" s="94"/>
      <c r="CS328" s="94"/>
      <c r="CT328" s="94"/>
      <c r="CU328" s="94"/>
      <c r="CV328" s="94"/>
    </row>
    <row r="329" spans="1:100" x14ac:dyDescent="0.2">
      <c r="A329" s="94"/>
      <c r="B329" s="94"/>
      <c r="C329" s="94"/>
      <c r="D329" s="94"/>
      <c r="E329" s="94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  <c r="AO329" s="94"/>
      <c r="AP329" s="94"/>
      <c r="AQ329" s="94"/>
      <c r="AR329" s="94"/>
      <c r="AS329" s="94"/>
      <c r="AT329" s="94"/>
      <c r="AU329" s="94"/>
      <c r="AV329" s="94"/>
      <c r="AW329" s="94"/>
      <c r="AX329" s="94"/>
      <c r="AY329" s="94"/>
      <c r="AZ329" s="94"/>
      <c r="BA329" s="94"/>
      <c r="BB329" s="94"/>
      <c r="BC329" s="94"/>
      <c r="BD329" s="94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94"/>
      <c r="BQ329" s="94"/>
      <c r="BR329" s="94"/>
      <c r="BS329" s="94"/>
      <c r="BT329" s="94"/>
      <c r="BU329" s="94"/>
      <c r="BV329" s="94"/>
      <c r="BW329" s="94"/>
      <c r="BX329" s="94"/>
      <c r="BY329" s="94"/>
      <c r="BZ329" s="94"/>
      <c r="CA329" s="94"/>
      <c r="CB329" s="94"/>
      <c r="CC329" s="94"/>
      <c r="CD329" s="94"/>
      <c r="CE329" s="94"/>
      <c r="CF329" s="94"/>
      <c r="CG329" s="94"/>
      <c r="CH329" s="94"/>
      <c r="CI329" s="94"/>
      <c r="CJ329" s="94"/>
      <c r="CK329" s="94"/>
      <c r="CL329" s="94"/>
      <c r="CM329" s="94"/>
      <c r="CN329" s="94"/>
      <c r="CO329" s="94"/>
      <c r="CP329" s="94"/>
      <c r="CQ329" s="94"/>
      <c r="CR329" s="94"/>
      <c r="CS329" s="94"/>
      <c r="CT329" s="94"/>
      <c r="CU329" s="94"/>
      <c r="CV329" s="94"/>
    </row>
    <row r="330" spans="1:100" x14ac:dyDescent="0.2">
      <c r="A330" s="94"/>
      <c r="B330" s="94"/>
      <c r="C330" s="94"/>
      <c r="D330" s="94"/>
      <c r="E330" s="94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  <c r="AM330" s="94"/>
      <c r="AN330" s="94"/>
      <c r="AO330" s="94"/>
      <c r="AP330" s="94"/>
      <c r="AQ330" s="94"/>
      <c r="AR330" s="94"/>
      <c r="AS330" s="94"/>
      <c r="AT330" s="94"/>
      <c r="AU330" s="94"/>
      <c r="AV330" s="94"/>
      <c r="AW330" s="94"/>
      <c r="AX330" s="94"/>
      <c r="AY330" s="94"/>
      <c r="AZ330" s="94"/>
      <c r="BA330" s="94"/>
      <c r="BB330" s="94"/>
      <c r="BC330" s="94"/>
      <c r="BD330" s="94"/>
      <c r="BE330" s="94"/>
      <c r="BF330" s="94"/>
      <c r="BG330" s="94"/>
      <c r="BH330" s="94"/>
      <c r="BI330" s="94"/>
      <c r="BJ330" s="94"/>
      <c r="BK330" s="94"/>
      <c r="BL330" s="94"/>
      <c r="BM330" s="94"/>
      <c r="BN330" s="94"/>
      <c r="BO330" s="94"/>
      <c r="BP330" s="94"/>
      <c r="BQ330" s="94"/>
      <c r="BR330" s="94"/>
      <c r="BS330" s="94"/>
      <c r="BT330" s="94"/>
      <c r="BU330" s="94"/>
      <c r="BV330" s="94"/>
      <c r="BW330" s="94"/>
      <c r="BX330" s="94"/>
      <c r="BY330" s="94"/>
      <c r="BZ330" s="94"/>
      <c r="CA330" s="94"/>
      <c r="CB330" s="94"/>
      <c r="CC330" s="94"/>
      <c r="CD330" s="94"/>
      <c r="CE330" s="94"/>
      <c r="CF330" s="94"/>
      <c r="CG330" s="94"/>
      <c r="CH330" s="94"/>
      <c r="CI330" s="94"/>
      <c r="CJ330" s="94"/>
      <c r="CK330" s="94"/>
      <c r="CL330" s="94"/>
      <c r="CM330" s="94"/>
      <c r="CN330" s="94"/>
      <c r="CO330" s="94"/>
      <c r="CP330" s="94"/>
      <c r="CQ330" s="94"/>
      <c r="CR330" s="94"/>
      <c r="CS330" s="94"/>
      <c r="CT330" s="94"/>
      <c r="CU330" s="94"/>
      <c r="CV330" s="94"/>
    </row>
    <row r="331" spans="1:100" x14ac:dyDescent="0.2">
      <c r="A331" s="94"/>
      <c r="B331" s="94"/>
      <c r="C331" s="94"/>
      <c r="D331" s="94"/>
      <c r="E331" s="94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  <c r="AM331" s="94"/>
      <c r="AN331" s="94"/>
      <c r="AO331" s="94"/>
      <c r="AP331" s="94"/>
      <c r="AQ331" s="94"/>
      <c r="AR331" s="94"/>
      <c r="AS331" s="94"/>
      <c r="AT331" s="94"/>
      <c r="AU331" s="94"/>
      <c r="AV331" s="94"/>
      <c r="AW331" s="94"/>
      <c r="AX331" s="94"/>
      <c r="AY331" s="94"/>
      <c r="AZ331" s="94"/>
      <c r="BA331" s="94"/>
      <c r="BB331" s="94"/>
      <c r="BC331" s="94"/>
      <c r="BD331" s="94"/>
      <c r="BE331" s="94"/>
      <c r="BF331" s="94"/>
      <c r="BG331" s="94"/>
      <c r="BH331" s="94"/>
      <c r="BI331" s="94"/>
      <c r="BJ331" s="94"/>
      <c r="BK331" s="94"/>
      <c r="BL331" s="94"/>
      <c r="BM331" s="94"/>
      <c r="BN331" s="94"/>
      <c r="BO331" s="94"/>
      <c r="BP331" s="94"/>
      <c r="BQ331" s="94"/>
      <c r="BR331" s="94"/>
      <c r="BS331" s="94"/>
      <c r="BT331" s="94"/>
      <c r="BU331" s="94"/>
      <c r="BV331" s="94"/>
      <c r="BW331" s="94"/>
      <c r="BX331" s="94"/>
      <c r="BY331" s="94"/>
      <c r="BZ331" s="94"/>
      <c r="CA331" s="94"/>
      <c r="CB331" s="94"/>
      <c r="CC331" s="94"/>
      <c r="CD331" s="94"/>
      <c r="CE331" s="94"/>
      <c r="CF331" s="94"/>
      <c r="CG331" s="94"/>
      <c r="CH331" s="94"/>
      <c r="CI331" s="94"/>
      <c r="CJ331" s="94"/>
      <c r="CK331" s="94"/>
      <c r="CL331" s="94"/>
      <c r="CM331" s="94"/>
      <c r="CN331" s="94"/>
      <c r="CO331" s="94"/>
      <c r="CP331" s="94"/>
      <c r="CQ331" s="94"/>
      <c r="CR331" s="94"/>
      <c r="CS331" s="94"/>
      <c r="CT331" s="94"/>
      <c r="CU331" s="94"/>
      <c r="CV331" s="94"/>
    </row>
    <row r="332" spans="1:100" x14ac:dyDescent="0.2">
      <c r="A332" s="94"/>
      <c r="B332" s="94"/>
      <c r="C332" s="94"/>
      <c r="D332" s="94"/>
      <c r="E332" s="94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  <c r="AO332" s="94"/>
      <c r="AP332" s="94"/>
      <c r="AQ332" s="94"/>
      <c r="AR332" s="94"/>
      <c r="AS332" s="94"/>
      <c r="AT332" s="94"/>
      <c r="AU332" s="94"/>
      <c r="AV332" s="94"/>
      <c r="AW332" s="94"/>
      <c r="AX332" s="94"/>
      <c r="AY332" s="94"/>
      <c r="AZ332" s="94"/>
      <c r="BA332" s="94"/>
      <c r="BB332" s="94"/>
      <c r="BC332" s="94"/>
      <c r="BD332" s="94"/>
      <c r="BE332" s="94"/>
      <c r="BF332" s="94"/>
      <c r="BG332" s="94"/>
      <c r="BH332" s="94"/>
      <c r="BI332" s="94"/>
      <c r="BJ332" s="94"/>
      <c r="BK332" s="94"/>
      <c r="BL332" s="94"/>
      <c r="BM332" s="94"/>
      <c r="BN332" s="94"/>
      <c r="BO332" s="94"/>
      <c r="BP332" s="94"/>
      <c r="BQ332" s="94"/>
      <c r="BR332" s="94"/>
      <c r="BS332" s="94"/>
      <c r="BT332" s="94"/>
      <c r="BU332" s="94"/>
      <c r="BV332" s="94"/>
      <c r="BW332" s="94"/>
      <c r="BX332" s="94"/>
      <c r="BY332" s="94"/>
      <c r="BZ332" s="94"/>
      <c r="CA332" s="94"/>
      <c r="CB332" s="94"/>
      <c r="CC332" s="94"/>
      <c r="CD332" s="94"/>
      <c r="CE332" s="94"/>
      <c r="CF332" s="94"/>
      <c r="CG332" s="94"/>
      <c r="CH332" s="94"/>
      <c r="CI332" s="94"/>
      <c r="CJ332" s="94"/>
      <c r="CK332" s="94"/>
      <c r="CL332" s="94"/>
      <c r="CM332" s="94"/>
      <c r="CN332" s="94"/>
      <c r="CO332" s="94"/>
      <c r="CP332" s="94"/>
      <c r="CQ332" s="94"/>
      <c r="CR332" s="94"/>
      <c r="CS332" s="94"/>
      <c r="CT332" s="94"/>
      <c r="CU332" s="94"/>
      <c r="CV332" s="94"/>
    </row>
    <row r="333" spans="1:100" x14ac:dyDescent="0.2">
      <c r="A333" s="94"/>
      <c r="B333" s="94"/>
      <c r="C333" s="94"/>
      <c r="D333" s="94"/>
      <c r="E333" s="94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  <c r="AM333" s="94"/>
      <c r="AN333" s="94"/>
      <c r="AO333" s="94"/>
      <c r="AP333" s="94"/>
      <c r="AQ333" s="94"/>
      <c r="AR333" s="94"/>
      <c r="AS333" s="94"/>
      <c r="AT333" s="94"/>
      <c r="AU333" s="94"/>
      <c r="AV333" s="94"/>
      <c r="AW333" s="94"/>
      <c r="AX333" s="94"/>
      <c r="AY333" s="94"/>
      <c r="AZ333" s="94"/>
      <c r="BA333" s="94"/>
      <c r="BB333" s="94"/>
      <c r="BC333" s="94"/>
      <c r="BD333" s="94"/>
      <c r="BE333" s="94"/>
      <c r="BF333" s="94"/>
      <c r="BG333" s="94"/>
      <c r="BH333" s="94"/>
      <c r="BI333" s="94"/>
      <c r="BJ333" s="94"/>
      <c r="BK333" s="94"/>
      <c r="BL333" s="94"/>
      <c r="BM333" s="94"/>
      <c r="BN333" s="94"/>
      <c r="BO333" s="94"/>
      <c r="BP333" s="94"/>
      <c r="BQ333" s="94"/>
      <c r="BR333" s="94"/>
      <c r="BS333" s="94"/>
      <c r="BT333" s="94"/>
      <c r="BU333" s="94"/>
      <c r="BV333" s="94"/>
      <c r="BW333" s="94"/>
      <c r="BX333" s="94"/>
      <c r="BY333" s="94"/>
      <c r="BZ333" s="94"/>
      <c r="CA333" s="94"/>
      <c r="CB333" s="94"/>
      <c r="CC333" s="94"/>
      <c r="CD333" s="94"/>
      <c r="CE333" s="94"/>
      <c r="CF333" s="94"/>
      <c r="CG333" s="94"/>
      <c r="CH333" s="94"/>
      <c r="CI333" s="94"/>
      <c r="CJ333" s="94"/>
      <c r="CK333" s="94"/>
      <c r="CL333" s="94"/>
      <c r="CM333" s="94"/>
      <c r="CN333" s="94"/>
      <c r="CO333" s="94"/>
      <c r="CP333" s="94"/>
      <c r="CQ333" s="94"/>
      <c r="CR333" s="94"/>
      <c r="CS333" s="94"/>
      <c r="CT333" s="94"/>
      <c r="CU333" s="94"/>
      <c r="CV333" s="94"/>
    </row>
    <row r="334" spans="1:100" x14ac:dyDescent="0.2">
      <c r="A334" s="94"/>
      <c r="B334" s="94"/>
      <c r="C334" s="94"/>
      <c r="D334" s="94"/>
      <c r="E334" s="94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  <c r="AM334" s="94"/>
      <c r="AN334" s="94"/>
      <c r="AO334" s="94"/>
      <c r="AP334" s="94"/>
      <c r="AQ334" s="94"/>
      <c r="AR334" s="94"/>
      <c r="AS334" s="94"/>
      <c r="AT334" s="94"/>
      <c r="AU334" s="94"/>
      <c r="AV334" s="94"/>
      <c r="AW334" s="94"/>
      <c r="AX334" s="94"/>
      <c r="AY334" s="94"/>
      <c r="AZ334" s="94"/>
      <c r="BA334" s="94"/>
      <c r="BB334" s="94"/>
      <c r="BC334" s="94"/>
      <c r="BD334" s="94"/>
      <c r="BE334" s="94"/>
      <c r="BF334" s="94"/>
      <c r="BG334" s="94"/>
      <c r="BH334" s="94"/>
      <c r="BI334" s="94"/>
      <c r="BJ334" s="94"/>
      <c r="BK334" s="94"/>
      <c r="BL334" s="94"/>
      <c r="BM334" s="94"/>
      <c r="BN334" s="94"/>
      <c r="BO334" s="94"/>
      <c r="BP334" s="94"/>
      <c r="BQ334" s="94"/>
      <c r="BR334" s="94"/>
      <c r="BS334" s="94"/>
      <c r="BT334" s="94"/>
      <c r="BU334" s="94"/>
      <c r="BV334" s="94"/>
      <c r="BW334" s="94"/>
      <c r="BX334" s="94"/>
      <c r="BY334" s="94"/>
      <c r="BZ334" s="94"/>
      <c r="CA334" s="94"/>
      <c r="CB334" s="94"/>
      <c r="CC334" s="94"/>
      <c r="CD334" s="94"/>
      <c r="CE334" s="94"/>
      <c r="CF334" s="94"/>
      <c r="CG334" s="94"/>
      <c r="CH334" s="94"/>
      <c r="CI334" s="94"/>
      <c r="CJ334" s="94"/>
      <c r="CK334" s="94"/>
      <c r="CL334" s="94"/>
      <c r="CM334" s="94"/>
      <c r="CN334" s="94"/>
      <c r="CO334" s="94"/>
      <c r="CP334" s="94"/>
      <c r="CQ334" s="94"/>
      <c r="CR334" s="94"/>
      <c r="CS334" s="94"/>
      <c r="CT334" s="94"/>
      <c r="CU334" s="94"/>
      <c r="CV334" s="94"/>
    </row>
    <row r="335" spans="1:100" x14ac:dyDescent="0.2">
      <c r="A335" s="94"/>
      <c r="B335" s="94"/>
      <c r="C335" s="94"/>
      <c r="D335" s="94"/>
      <c r="E335" s="94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  <c r="AM335" s="94"/>
      <c r="AN335" s="94"/>
      <c r="AO335" s="94"/>
      <c r="AP335" s="94"/>
      <c r="AQ335" s="94"/>
      <c r="AR335" s="94"/>
      <c r="AS335" s="94"/>
      <c r="AT335" s="94"/>
      <c r="AU335" s="94"/>
      <c r="AV335" s="94"/>
      <c r="AW335" s="94"/>
      <c r="AX335" s="94"/>
      <c r="AY335" s="94"/>
      <c r="AZ335" s="94"/>
      <c r="BA335" s="94"/>
      <c r="BB335" s="94"/>
      <c r="BC335" s="94"/>
      <c r="BD335" s="94"/>
      <c r="BE335" s="94"/>
      <c r="BF335" s="94"/>
      <c r="BG335" s="94"/>
      <c r="BH335" s="94"/>
      <c r="BI335" s="94"/>
      <c r="BJ335" s="94"/>
      <c r="BK335" s="94"/>
      <c r="BL335" s="94"/>
      <c r="BM335" s="94"/>
      <c r="BN335" s="94"/>
      <c r="BO335" s="94"/>
      <c r="BP335" s="94"/>
      <c r="BQ335" s="94"/>
      <c r="BR335" s="94"/>
      <c r="BS335" s="94"/>
      <c r="BT335" s="94"/>
      <c r="BU335" s="94"/>
      <c r="BV335" s="94"/>
      <c r="BW335" s="94"/>
      <c r="BX335" s="94"/>
      <c r="BY335" s="94"/>
      <c r="BZ335" s="94"/>
      <c r="CA335" s="94"/>
      <c r="CB335" s="94"/>
      <c r="CC335" s="94"/>
      <c r="CD335" s="94"/>
      <c r="CE335" s="94"/>
      <c r="CF335" s="94"/>
      <c r="CG335" s="94"/>
      <c r="CH335" s="94"/>
      <c r="CI335" s="94"/>
      <c r="CJ335" s="94"/>
      <c r="CK335" s="94"/>
      <c r="CL335" s="94"/>
      <c r="CM335" s="94"/>
      <c r="CN335" s="94"/>
      <c r="CO335" s="94"/>
      <c r="CP335" s="94"/>
      <c r="CQ335" s="94"/>
      <c r="CR335" s="94"/>
      <c r="CS335" s="94"/>
      <c r="CT335" s="94"/>
      <c r="CU335" s="94"/>
      <c r="CV335" s="94"/>
    </row>
    <row r="336" spans="1:100" x14ac:dyDescent="0.2">
      <c r="A336" s="94"/>
      <c r="B336" s="94"/>
      <c r="C336" s="94"/>
      <c r="D336" s="94"/>
      <c r="E336" s="94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94"/>
      <c r="AT336" s="94"/>
      <c r="AU336" s="94"/>
      <c r="AV336" s="94"/>
      <c r="AW336" s="94"/>
      <c r="AX336" s="94"/>
      <c r="AY336" s="94"/>
      <c r="AZ336" s="94"/>
      <c r="BA336" s="94"/>
      <c r="BB336" s="94"/>
      <c r="BC336" s="94"/>
      <c r="BD336" s="94"/>
      <c r="BE336" s="94"/>
      <c r="BF336" s="94"/>
      <c r="BG336" s="94"/>
      <c r="BH336" s="94"/>
      <c r="BI336" s="94"/>
      <c r="BJ336" s="94"/>
      <c r="BK336" s="94"/>
      <c r="BL336" s="94"/>
      <c r="BM336" s="94"/>
      <c r="BN336" s="94"/>
      <c r="BO336" s="94"/>
      <c r="BP336" s="94"/>
      <c r="BQ336" s="94"/>
      <c r="BR336" s="94"/>
      <c r="BS336" s="94"/>
      <c r="BT336" s="94"/>
      <c r="BU336" s="94"/>
      <c r="BV336" s="94"/>
      <c r="BW336" s="94"/>
      <c r="BX336" s="94"/>
      <c r="BY336" s="94"/>
      <c r="BZ336" s="94"/>
      <c r="CA336" s="94"/>
      <c r="CB336" s="94"/>
      <c r="CC336" s="94"/>
      <c r="CD336" s="94"/>
      <c r="CE336" s="94"/>
      <c r="CF336" s="94"/>
      <c r="CG336" s="94"/>
      <c r="CH336" s="94"/>
      <c r="CI336" s="94"/>
      <c r="CJ336" s="94"/>
      <c r="CK336" s="94"/>
      <c r="CL336" s="94"/>
      <c r="CM336" s="94"/>
      <c r="CN336" s="94"/>
      <c r="CO336" s="94"/>
      <c r="CP336" s="94"/>
      <c r="CQ336" s="94"/>
      <c r="CR336" s="94"/>
      <c r="CS336" s="94"/>
      <c r="CT336" s="94"/>
      <c r="CU336" s="94"/>
      <c r="CV336" s="94"/>
    </row>
    <row r="337" spans="1:100" x14ac:dyDescent="0.2">
      <c r="A337" s="94"/>
      <c r="B337" s="94"/>
      <c r="C337" s="94"/>
      <c r="D337" s="94"/>
      <c r="E337" s="94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94"/>
      <c r="AT337" s="94"/>
      <c r="AU337" s="94"/>
      <c r="AV337" s="94"/>
      <c r="AW337" s="94"/>
      <c r="AX337" s="94"/>
      <c r="AY337" s="94"/>
      <c r="AZ337" s="94"/>
      <c r="BA337" s="94"/>
      <c r="BB337" s="94"/>
      <c r="BC337" s="94"/>
      <c r="BD337" s="94"/>
      <c r="BE337" s="94"/>
      <c r="BF337" s="94"/>
      <c r="BG337" s="94"/>
      <c r="BH337" s="94"/>
      <c r="BI337" s="94"/>
      <c r="BJ337" s="94"/>
      <c r="BK337" s="94"/>
      <c r="BL337" s="94"/>
      <c r="BM337" s="94"/>
      <c r="BN337" s="94"/>
      <c r="BO337" s="94"/>
      <c r="BP337" s="94"/>
      <c r="BQ337" s="94"/>
      <c r="BR337" s="94"/>
      <c r="BS337" s="94"/>
      <c r="BT337" s="94"/>
      <c r="BU337" s="94"/>
      <c r="BV337" s="94"/>
      <c r="BW337" s="94"/>
      <c r="BX337" s="94"/>
      <c r="BY337" s="94"/>
      <c r="BZ337" s="94"/>
      <c r="CA337" s="94"/>
      <c r="CB337" s="94"/>
      <c r="CC337" s="94"/>
      <c r="CD337" s="94"/>
      <c r="CE337" s="94"/>
      <c r="CF337" s="94"/>
      <c r="CG337" s="94"/>
      <c r="CH337" s="94"/>
      <c r="CI337" s="94"/>
      <c r="CJ337" s="94"/>
      <c r="CK337" s="94"/>
      <c r="CL337" s="94"/>
      <c r="CM337" s="94"/>
      <c r="CN337" s="94"/>
      <c r="CO337" s="94"/>
      <c r="CP337" s="94"/>
      <c r="CQ337" s="94"/>
      <c r="CR337" s="94"/>
      <c r="CS337" s="94"/>
      <c r="CT337" s="94"/>
      <c r="CU337" s="94"/>
      <c r="CV337" s="94"/>
    </row>
    <row r="338" spans="1:100" x14ac:dyDescent="0.2">
      <c r="A338" s="94"/>
      <c r="B338" s="94"/>
      <c r="C338" s="94"/>
      <c r="D338" s="94"/>
      <c r="E338" s="94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94"/>
      <c r="AT338" s="94"/>
      <c r="AU338" s="94"/>
      <c r="AV338" s="94"/>
      <c r="AW338" s="94"/>
      <c r="AX338" s="94"/>
      <c r="AY338" s="94"/>
      <c r="AZ338" s="94"/>
      <c r="BA338" s="94"/>
      <c r="BB338" s="94"/>
      <c r="BC338" s="94"/>
      <c r="BD338" s="94"/>
      <c r="BE338" s="94"/>
      <c r="BF338" s="94"/>
      <c r="BG338" s="94"/>
      <c r="BH338" s="94"/>
      <c r="BI338" s="94"/>
      <c r="BJ338" s="94"/>
      <c r="BK338" s="94"/>
      <c r="BL338" s="94"/>
      <c r="BM338" s="94"/>
      <c r="BN338" s="94"/>
      <c r="BO338" s="94"/>
      <c r="BP338" s="94"/>
      <c r="BQ338" s="94"/>
      <c r="BR338" s="94"/>
      <c r="BS338" s="94"/>
      <c r="BT338" s="94"/>
      <c r="BU338" s="94"/>
      <c r="BV338" s="94"/>
      <c r="BW338" s="94"/>
      <c r="BX338" s="94"/>
      <c r="BY338" s="94"/>
      <c r="BZ338" s="94"/>
      <c r="CA338" s="94"/>
      <c r="CB338" s="94"/>
      <c r="CC338" s="94"/>
      <c r="CD338" s="94"/>
      <c r="CE338" s="94"/>
      <c r="CF338" s="94"/>
      <c r="CG338" s="94"/>
      <c r="CH338" s="94"/>
      <c r="CI338" s="94"/>
      <c r="CJ338" s="94"/>
      <c r="CK338" s="94"/>
      <c r="CL338" s="94"/>
      <c r="CM338" s="94"/>
      <c r="CN338" s="94"/>
      <c r="CO338" s="94"/>
      <c r="CP338" s="94"/>
      <c r="CQ338" s="94"/>
      <c r="CR338" s="94"/>
      <c r="CS338" s="94"/>
      <c r="CT338" s="94"/>
      <c r="CU338" s="94"/>
      <c r="CV338" s="94"/>
    </row>
    <row r="339" spans="1:100" x14ac:dyDescent="0.2">
      <c r="A339" s="94"/>
      <c r="B339" s="94"/>
      <c r="C339" s="94"/>
      <c r="D339" s="94"/>
      <c r="E339" s="94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  <c r="AM339" s="94"/>
      <c r="AN339" s="94"/>
      <c r="AO339" s="94"/>
      <c r="AP339" s="94"/>
      <c r="AQ339" s="94"/>
      <c r="AR339" s="94"/>
      <c r="AS339" s="94"/>
      <c r="AT339" s="94"/>
      <c r="AU339" s="94"/>
      <c r="AV339" s="94"/>
      <c r="AW339" s="94"/>
      <c r="AX339" s="94"/>
      <c r="AY339" s="94"/>
      <c r="AZ339" s="94"/>
      <c r="BA339" s="94"/>
      <c r="BB339" s="94"/>
      <c r="BC339" s="94"/>
      <c r="BD339" s="94"/>
      <c r="BE339" s="94"/>
      <c r="BF339" s="94"/>
      <c r="BG339" s="94"/>
      <c r="BH339" s="94"/>
      <c r="BI339" s="94"/>
      <c r="BJ339" s="94"/>
      <c r="BK339" s="94"/>
      <c r="BL339" s="94"/>
      <c r="BM339" s="94"/>
      <c r="BN339" s="94"/>
      <c r="BO339" s="94"/>
      <c r="BP339" s="94"/>
      <c r="BQ339" s="94"/>
      <c r="BR339" s="94"/>
      <c r="BS339" s="94"/>
      <c r="BT339" s="94"/>
      <c r="BU339" s="94"/>
      <c r="BV339" s="94"/>
      <c r="BW339" s="94"/>
      <c r="BX339" s="94"/>
      <c r="BY339" s="94"/>
      <c r="BZ339" s="94"/>
      <c r="CA339" s="94"/>
      <c r="CB339" s="94"/>
      <c r="CC339" s="94"/>
      <c r="CD339" s="94"/>
      <c r="CE339" s="94"/>
      <c r="CF339" s="94"/>
      <c r="CG339" s="94"/>
      <c r="CH339" s="94"/>
      <c r="CI339" s="94"/>
      <c r="CJ339" s="94"/>
      <c r="CK339" s="94"/>
      <c r="CL339" s="94"/>
      <c r="CM339" s="94"/>
      <c r="CN339" s="94"/>
      <c r="CO339" s="94"/>
      <c r="CP339" s="94"/>
      <c r="CQ339" s="94"/>
      <c r="CR339" s="94"/>
      <c r="CS339" s="94"/>
      <c r="CT339" s="94"/>
      <c r="CU339" s="94"/>
      <c r="CV339" s="94"/>
    </row>
    <row r="340" spans="1:100" x14ac:dyDescent="0.2">
      <c r="A340" s="94"/>
      <c r="B340" s="94"/>
      <c r="C340" s="94"/>
      <c r="D340" s="94"/>
      <c r="E340" s="94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4"/>
      <c r="AW340" s="94"/>
      <c r="AX340" s="94"/>
      <c r="AY340" s="94"/>
      <c r="AZ340" s="94"/>
      <c r="BA340" s="94"/>
      <c r="BB340" s="94"/>
      <c r="BC340" s="94"/>
      <c r="BD340" s="94"/>
      <c r="BE340" s="94"/>
      <c r="BF340" s="94"/>
      <c r="BG340" s="94"/>
      <c r="BH340" s="94"/>
      <c r="BI340" s="94"/>
      <c r="BJ340" s="94"/>
      <c r="BK340" s="94"/>
      <c r="BL340" s="94"/>
      <c r="BM340" s="94"/>
      <c r="BN340" s="94"/>
      <c r="BO340" s="94"/>
      <c r="BP340" s="94"/>
      <c r="BQ340" s="94"/>
      <c r="BR340" s="94"/>
      <c r="BS340" s="94"/>
      <c r="BT340" s="94"/>
      <c r="BU340" s="94"/>
      <c r="BV340" s="94"/>
      <c r="BW340" s="94"/>
      <c r="BX340" s="94"/>
      <c r="BY340" s="94"/>
      <c r="BZ340" s="94"/>
      <c r="CA340" s="94"/>
      <c r="CB340" s="94"/>
      <c r="CC340" s="94"/>
      <c r="CD340" s="94"/>
      <c r="CE340" s="94"/>
      <c r="CF340" s="94"/>
      <c r="CG340" s="94"/>
      <c r="CH340" s="94"/>
      <c r="CI340" s="94"/>
      <c r="CJ340" s="94"/>
      <c r="CK340" s="94"/>
      <c r="CL340" s="94"/>
      <c r="CM340" s="94"/>
      <c r="CN340" s="94"/>
      <c r="CO340" s="94"/>
      <c r="CP340" s="94"/>
      <c r="CQ340" s="94"/>
      <c r="CR340" s="94"/>
      <c r="CS340" s="94"/>
      <c r="CT340" s="94"/>
      <c r="CU340" s="94"/>
      <c r="CV340" s="94"/>
    </row>
    <row r="341" spans="1:100" x14ac:dyDescent="0.2">
      <c r="A341" s="94"/>
      <c r="B341" s="94"/>
      <c r="C341" s="94"/>
      <c r="D341" s="94"/>
      <c r="E341" s="94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4"/>
      <c r="BA341" s="94"/>
      <c r="BB341" s="94"/>
      <c r="BC341" s="94"/>
      <c r="BD341" s="94"/>
      <c r="BE341" s="94"/>
      <c r="BF341" s="94"/>
      <c r="BG341" s="94"/>
      <c r="BH341" s="94"/>
      <c r="BI341" s="94"/>
      <c r="BJ341" s="94"/>
      <c r="BK341" s="94"/>
      <c r="BL341" s="94"/>
      <c r="BM341" s="94"/>
      <c r="BN341" s="94"/>
      <c r="BO341" s="94"/>
      <c r="BP341" s="94"/>
      <c r="BQ341" s="94"/>
      <c r="BR341" s="94"/>
      <c r="BS341" s="94"/>
      <c r="BT341" s="94"/>
      <c r="BU341" s="94"/>
      <c r="BV341" s="94"/>
      <c r="BW341" s="94"/>
      <c r="BX341" s="94"/>
      <c r="BY341" s="94"/>
      <c r="BZ341" s="94"/>
      <c r="CA341" s="94"/>
      <c r="CB341" s="94"/>
      <c r="CC341" s="94"/>
      <c r="CD341" s="94"/>
      <c r="CE341" s="94"/>
      <c r="CF341" s="94"/>
      <c r="CG341" s="94"/>
      <c r="CH341" s="94"/>
      <c r="CI341" s="94"/>
      <c r="CJ341" s="94"/>
      <c r="CK341" s="94"/>
      <c r="CL341" s="94"/>
      <c r="CM341" s="94"/>
      <c r="CN341" s="94"/>
      <c r="CO341" s="94"/>
      <c r="CP341" s="94"/>
      <c r="CQ341" s="94"/>
      <c r="CR341" s="94"/>
      <c r="CS341" s="94"/>
      <c r="CT341" s="94"/>
      <c r="CU341" s="94"/>
      <c r="CV341" s="94"/>
    </row>
    <row r="342" spans="1:100" x14ac:dyDescent="0.2">
      <c r="A342" s="94"/>
      <c r="B342" s="94"/>
      <c r="C342" s="94"/>
      <c r="D342" s="94"/>
      <c r="E342" s="94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4"/>
      <c r="AW342" s="94"/>
      <c r="AX342" s="94"/>
      <c r="AY342" s="94"/>
      <c r="AZ342" s="94"/>
      <c r="BA342" s="94"/>
      <c r="BB342" s="94"/>
      <c r="BC342" s="94"/>
      <c r="BD342" s="94"/>
      <c r="BE342" s="94"/>
      <c r="BF342" s="94"/>
      <c r="BG342" s="94"/>
      <c r="BH342" s="94"/>
      <c r="BI342" s="94"/>
      <c r="BJ342" s="94"/>
      <c r="BK342" s="94"/>
      <c r="BL342" s="94"/>
      <c r="BM342" s="94"/>
      <c r="BN342" s="94"/>
      <c r="BO342" s="94"/>
      <c r="BP342" s="94"/>
      <c r="BQ342" s="94"/>
      <c r="BR342" s="94"/>
      <c r="BS342" s="94"/>
      <c r="BT342" s="94"/>
      <c r="BU342" s="94"/>
      <c r="BV342" s="94"/>
      <c r="BW342" s="94"/>
      <c r="BX342" s="94"/>
      <c r="BY342" s="94"/>
      <c r="BZ342" s="94"/>
      <c r="CA342" s="94"/>
      <c r="CB342" s="94"/>
      <c r="CC342" s="94"/>
      <c r="CD342" s="94"/>
      <c r="CE342" s="94"/>
      <c r="CF342" s="94"/>
      <c r="CG342" s="94"/>
      <c r="CH342" s="94"/>
      <c r="CI342" s="94"/>
      <c r="CJ342" s="94"/>
      <c r="CK342" s="94"/>
      <c r="CL342" s="94"/>
      <c r="CM342" s="94"/>
      <c r="CN342" s="94"/>
      <c r="CO342" s="94"/>
      <c r="CP342" s="94"/>
      <c r="CQ342" s="94"/>
      <c r="CR342" s="94"/>
      <c r="CS342" s="94"/>
      <c r="CT342" s="94"/>
      <c r="CU342" s="94"/>
      <c r="CV342" s="94"/>
    </row>
    <row r="343" spans="1:100" x14ac:dyDescent="0.2">
      <c r="A343" s="94"/>
      <c r="B343" s="94"/>
      <c r="C343" s="94"/>
      <c r="D343" s="94"/>
      <c r="E343" s="94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  <c r="AM343" s="94"/>
      <c r="AN343" s="94"/>
      <c r="AO343" s="94"/>
      <c r="AP343" s="94"/>
      <c r="AQ343" s="94"/>
      <c r="AR343" s="94"/>
      <c r="AS343" s="94"/>
      <c r="AT343" s="94"/>
      <c r="AU343" s="94"/>
      <c r="AV343" s="94"/>
      <c r="AW343" s="94"/>
      <c r="AX343" s="94"/>
      <c r="AY343" s="94"/>
      <c r="AZ343" s="94"/>
      <c r="BA343" s="94"/>
      <c r="BB343" s="94"/>
      <c r="BC343" s="94"/>
      <c r="BD343" s="94"/>
      <c r="BE343" s="94"/>
      <c r="BF343" s="94"/>
      <c r="BG343" s="94"/>
      <c r="BH343" s="94"/>
      <c r="BI343" s="94"/>
      <c r="BJ343" s="94"/>
      <c r="BK343" s="94"/>
      <c r="BL343" s="94"/>
      <c r="BM343" s="94"/>
      <c r="BN343" s="94"/>
      <c r="BO343" s="94"/>
      <c r="BP343" s="94"/>
      <c r="BQ343" s="94"/>
      <c r="BR343" s="94"/>
      <c r="BS343" s="94"/>
      <c r="BT343" s="94"/>
      <c r="BU343" s="94"/>
      <c r="BV343" s="94"/>
      <c r="BW343" s="94"/>
      <c r="BX343" s="94"/>
      <c r="BY343" s="94"/>
      <c r="BZ343" s="94"/>
      <c r="CA343" s="94"/>
      <c r="CB343" s="94"/>
      <c r="CC343" s="94"/>
      <c r="CD343" s="94"/>
      <c r="CE343" s="94"/>
      <c r="CF343" s="94"/>
      <c r="CG343" s="94"/>
      <c r="CH343" s="94"/>
      <c r="CI343" s="94"/>
      <c r="CJ343" s="94"/>
      <c r="CK343" s="94"/>
      <c r="CL343" s="94"/>
      <c r="CM343" s="94"/>
      <c r="CN343" s="94"/>
      <c r="CO343" s="94"/>
      <c r="CP343" s="94"/>
      <c r="CQ343" s="94"/>
      <c r="CR343" s="94"/>
      <c r="CS343" s="94"/>
      <c r="CT343" s="94"/>
      <c r="CU343" s="94"/>
      <c r="CV343" s="94"/>
    </row>
    <row r="344" spans="1:100" x14ac:dyDescent="0.2">
      <c r="A344" s="94"/>
      <c r="B344" s="94"/>
      <c r="C344" s="94"/>
      <c r="D344" s="94"/>
      <c r="E344" s="94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  <c r="AM344" s="94"/>
      <c r="AN344" s="94"/>
      <c r="AO344" s="94"/>
      <c r="AP344" s="94"/>
      <c r="AQ344" s="94"/>
      <c r="AR344" s="94"/>
      <c r="AS344" s="94"/>
      <c r="AT344" s="94"/>
      <c r="AU344" s="94"/>
      <c r="AV344" s="94"/>
      <c r="AW344" s="94"/>
      <c r="AX344" s="94"/>
      <c r="AY344" s="94"/>
      <c r="AZ344" s="94"/>
      <c r="BA344" s="94"/>
      <c r="BB344" s="94"/>
      <c r="BC344" s="94"/>
      <c r="BD344" s="94"/>
      <c r="BE344" s="94"/>
      <c r="BF344" s="94"/>
      <c r="BG344" s="94"/>
      <c r="BH344" s="94"/>
      <c r="BI344" s="94"/>
      <c r="BJ344" s="94"/>
      <c r="BK344" s="94"/>
      <c r="BL344" s="94"/>
      <c r="BM344" s="94"/>
      <c r="BN344" s="94"/>
      <c r="BO344" s="94"/>
      <c r="BP344" s="94"/>
      <c r="BQ344" s="94"/>
      <c r="BR344" s="94"/>
      <c r="BS344" s="94"/>
      <c r="BT344" s="94"/>
      <c r="BU344" s="94"/>
      <c r="BV344" s="94"/>
      <c r="BW344" s="94"/>
      <c r="BX344" s="94"/>
      <c r="BY344" s="94"/>
      <c r="BZ344" s="94"/>
      <c r="CA344" s="94"/>
      <c r="CB344" s="94"/>
      <c r="CC344" s="94"/>
      <c r="CD344" s="94"/>
      <c r="CE344" s="94"/>
      <c r="CF344" s="94"/>
      <c r="CG344" s="94"/>
      <c r="CH344" s="94"/>
      <c r="CI344" s="94"/>
      <c r="CJ344" s="94"/>
      <c r="CK344" s="94"/>
      <c r="CL344" s="94"/>
      <c r="CM344" s="94"/>
      <c r="CN344" s="94"/>
      <c r="CO344" s="94"/>
      <c r="CP344" s="94"/>
      <c r="CQ344" s="94"/>
      <c r="CR344" s="94"/>
      <c r="CS344" s="94"/>
      <c r="CT344" s="94"/>
      <c r="CU344" s="94"/>
      <c r="CV344" s="94"/>
    </row>
    <row r="345" spans="1:100" x14ac:dyDescent="0.2">
      <c r="A345" s="94"/>
      <c r="B345" s="94"/>
      <c r="C345" s="94"/>
      <c r="D345" s="94"/>
      <c r="E345" s="94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4"/>
      <c r="AL345" s="94"/>
      <c r="AM345" s="94"/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4"/>
      <c r="BR345" s="94"/>
      <c r="BS345" s="94"/>
      <c r="BT345" s="94"/>
      <c r="BU345" s="94"/>
      <c r="BV345" s="94"/>
      <c r="BW345" s="94"/>
      <c r="BX345" s="94"/>
      <c r="BY345" s="94"/>
      <c r="BZ345" s="94"/>
      <c r="CA345" s="94"/>
      <c r="CB345" s="94"/>
      <c r="CC345" s="94"/>
      <c r="CD345" s="94"/>
      <c r="CE345" s="94"/>
      <c r="CF345" s="94"/>
      <c r="CG345" s="94"/>
      <c r="CH345" s="94"/>
      <c r="CI345" s="94"/>
      <c r="CJ345" s="94"/>
      <c r="CK345" s="94"/>
      <c r="CL345" s="94"/>
      <c r="CM345" s="94"/>
      <c r="CN345" s="94"/>
      <c r="CO345" s="94"/>
      <c r="CP345" s="94"/>
      <c r="CQ345" s="94"/>
      <c r="CR345" s="94"/>
      <c r="CS345" s="94"/>
      <c r="CT345" s="94"/>
      <c r="CU345" s="94"/>
      <c r="CV345" s="94"/>
    </row>
    <row r="346" spans="1:100" x14ac:dyDescent="0.2">
      <c r="A346" s="94"/>
      <c r="B346" s="94"/>
      <c r="C346" s="94"/>
      <c r="D346" s="94"/>
      <c r="E346" s="94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4"/>
      <c r="AL346" s="94"/>
      <c r="AM346" s="94"/>
      <c r="AN346" s="94"/>
      <c r="AO346" s="94"/>
      <c r="AP346" s="94"/>
      <c r="AQ346" s="94"/>
      <c r="AR346" s="94"/>
      <c r="AS346" s="94"/>
      <c r="AT346" s="94"/>
      <c r="AU346" s="94"/>
      <c r="AV346" s="94"/>
      <c r="AW346" s="94"/>
      <c r="AX346" s="94"/>
      <c r="AY346" s="94"/>
      <c r="AZ346" s="94"/>
      <c r="BA346" s="94"/>
      <c r="BB346" s="94"/>
      <c r="BC346" s="94"/>
      <c r="BD346" s="94"/>
      <c r="BE346" s="94"/>
      <c r="BF346" s="94"/>
      <c r="BG346" s="94"/>
      <c r="BH346" s="94"/>
      <c r="BI346" s="94"/>
      <c r="BJ346" s="94"/>
      <c r="BK346" s="94"/>
      <c r="BL346" s="94"/>
      <c r="BM346" s="94"/>
      <c r="BN346" s="94"/>
      <c r="BO346" s="94"/>
      <c r="BP346" s="94"/>
      <c r="BQ346" s="94"/>
      <c r="BR346" s="94"/>
      <c r="BS346" s="94"/>
      <c r="BT346" s="94"/>
      <c r="BU346" s="94"/>
      <c r="BV346" s="94"/>
      <c r="BW346" s="94"/>
      <c r="BX346" s="94"/>
      <c r="BY346" s="94"/>
      <c r="BZ346" s="94"/>
      <c r="CA346" s="94"/>
      <c r="CB346" s="94"/>
      <c r="CC346" s="94"/>
      <c r="CD346" s="94"/>
      <c r="CE346" s="94"/>
      <c r="CF346" s="94"/>
      <c r="CG346" s="94"/>
      <c r="CH346" s="94"/>
      <c r="CI346" s="94"/>
      <c r="CJ346" s="94"/>
      <c r="CK346" s="94"/>
      <c r="CL346" s="94"/>
      <c r="CM346" s="94"/>
      <c r="CN346" s="94"/>
      <c r="CO346" s="94"/>
      <c r="CP346" s="94"/>
      <c r="CQ346" s="94"/>
      <c r="CR346" s="94"/>
      <c r="CS346" s="94"/>
      <c r="CT346" s="94"/>
      <c r="CU346" s="94"/>
      <c r="CV346" s="94"/>
    </row>
    <row r="347" spans="1:100" x14ac:dyDescent="0.2">
      <c r="A347" s="94"/>
      <c r="B347" s="94"/>
      <c r="C347" s="94"/>
      <c r="D347" s="94"/>
      <c r="E347" s="94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4"/>
      <c r="AL347" s="94"/>
      <c r="AM347" s="94"/>
      <c r="AN347" s="94"/>
      <c r="AO347" s="94"/>
      <c r="AP347" s="94"/>
      <c r="AQ347" s="94"/>
      <c r="AR347" s="94"/>
      <c r="AS347" s="94"/>
      <c r="AT347" s="94"/>
      <c r="AU347" s="94"/>
      <c r="AV347" s="94"/>
      <c r="AW347" s="94"/>
      <c r="AX347" s="94"/>
      <c r="AY347" s="94"/>
      <c r="AZ347" s="94"/>
      <c r="BA347" s="94"/>
      <c r="BB347" s="94"/>
      <c r="BC347" s="94"/>
      <c r="BD347" s="94"/>
      <c r="BE347" s="94"/>
      <c r="BF347" s="94"/>
      <c r="BG347" s="94"/>
      <c r="BH347" s="94"/>
      <c r="BI347" s="94"/>
      <c r="BJ347" s="94"/>
      <c r="BK347" s="94"/>
      <c r="BL347" s="94"/>
      <c r="BM347" s="94"/>
      <c r="BN347" s="94"/>
      <c r="BO347" s="94"/>
      <c r="BP347" s="94"/>
      <c r="BQ347" s="94"/>
      <c r="BR347" s="94"/>
      <c r="BS347" s="94"/>
      <c r="BT347" s="94"/>
      <c r="BU347" s="94"/>
      <c r="BV347" s="94"/>
      <c r="BW347" s="94"/>
      <c r="BX347" s="94"/>
      <c r="BY347" s="94"/>
      <c r="BZ347" s="94"/>
      <c r="CA347" s="94"/>
      <c r="CB347" s="94"/>
      <c r="CC347" s="94"/>
      <c r="CD347" s="94"/>
      <c r="CE347" s="94"/>
      <c r="CF347" s="94"/>
      <c r="CG347" s="94"/>
      <c r="CH347" s="94"/>
      <c r="CI347" s="94"/>
      <c r="CJ347" s="94"/>
      <c r="CK347" s="94"/>
      <c r="CL347" s="94"/>
      <c r="CM347" s="94"/>
      <c r="CN347" s="94"/>
      <c r="CO347" s="94"/>
      <c r="CP347" s="94"/>
      <c r="CQ347" s="94"/>
      <c r="CR347" s="94"/>
      <c r="CS347" s="94"/>
      <c r="CT347" s="94"/>
      <c r="CU347" s="94"/>
      <c r="CV347" s="94"/>
    </row>
    <row r="348" spans="1:100" x14ac:dyDescent="0.2">
      <c r="A348" s="94"/>
      <c r="B348" s="94"/>
      <c r="C348" s="94"/>
      <c r="D348" s="94"/>
      <c r="E348" s="94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4"/>
      <c r="AV348" s="94"/>
      <c r="AW348" s="94"/>
      <c r="AX348" s="94"/>
      <c r="AY348" s="94"/>
      <c r="AZ348" s="94"/>
      <c r="BA348" s="94"/>
      <c r="BB348" s="94"/>
      <c r="BC348" s="94"/>
      <c r="BD348" s="94"/>
      <c r="BE348" s="94"/>
      <c r="BF348" s="94"/>
      <c r="BG348" s="94"/>
      <c r="BH348" s="94"/>
      <c r="BI348" s="94"/>
      <c r="BJ348" s="94"/>
      <c r="BK348" s="94"/>
      <c r="BL348" s="94"/>
      <c r="BM348" s="94"/>
      <c r="BN348" s="94"/>
      <c r="BO348" s="94"/>
      <c r="BP348" s="94"/>
      <c r="BQ348" s="94"/>
      <c r="BR348" s="94"/>
      <c r="BS348" s="94"/>
      <c r="BT348" s="94"/>
      <c r="BU348" s="94"/>
      <c r="BV348" s="94"/>
      <c r="BW348" s="94"/>
      <c r="BX348" s="94"/>
      <c r="BY348" s="94"/>
      <c r="BZ348" s="94"/>
      <c r="CA348" s="94"/>
      <c r="CB348" s="94"/>
      <c r="CC348" s="94"/>
      <c r="CD348" s="94"/>
      <c r="CE348" s="94"/>
      <c r="CF348" s="94"/>
      <c r="CG348" s="94"/>
      <c r="CH348" s="94"/>
      <c r="CI348" s="94"/>
      <c r="CJ348" s="94"/>
      <c r="CK348" s="94"/>
      <c r="CL348" s="94"/>
      <c r="CM348" s="94"/>
      <c r="CN348" s="94"/>
      <c r="CO348" s="94"/>
      <c r="CP348" s="94"/>
      <c r="CQ348" s="94"/>
      <c r="CR348" s="94"/>
      <c r="CS348" s="94"/>
      <c r="CT348" s="94"/>
      <c r="CU348" s="94"/>
      <c r="CV348" s="94"/>
    </row>
    <row r="349" spans="1:100" x14ac:dyDescent="0.2">
      <c r="A349" s="94"/>
      <c r="B349" s="94"/>
      <c r="C349" s="94"/>
      <c r="D349" s="94"/>
      <c r="E349" s="94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4"/>
      <c r="AL349" s="94"/>
      <c r="AM349" s="94"/>
      <c r="AN349" s="94"/>
      <c r="AO349" s="94"/>
      <c r="AP349" s="94"/>
      <c r="AQ349" s="94"/>
      <c r="AR349" s="94"/>
      <c r="AS349" s="94"/>
      <c r="AT349" s="94"/>
      <c r="AU349" s="94"/>
      <c r="AV349" s="94"/>
      <c r="AW349" s="94"/>
      <c r="AX349" s="94"/>
      <c r="AY349" s="94"/>
      <c r="AZ349" s="94"/>
      <c r="BA349" s="94"/>
      <c r="BB349" s="94"/>
      <c r="BC349" s="94"/>
      <c r="BD349" s="94"/>
      <c r="BE349" s="94"/>
      <c r="BF349" s="94"/>
      <c r="BG349" s="94"/>
      <c r="BH349" s="94"/>
      <c r="BI349" s="94"/>
      <c r="BJ349" s="94"/>
      <c r="BK349" s="94"/>
      <c r="BL349" s="94"/>
      <c r="BM349" s="94"/>
      <c r="BN349" s="94"/>
      <c r="BO349" s="94"/>
      <c r="BP349" s="94"/>
      <c r="BQ349" s="94"/>
      <c r="BR349" s="94"/>
      <c r="BS349" s="94"/>
      <c r="BT349" s="94"/>
      <c r="BU349" s="94"/>
      <c r="BV349" s="94"/>
      <c r="BW349" s="94"/>
      <c r="BX349" s="94"/>
      <c r="BY349" s="94"/>
      <c r="BZ349" s="94"/>
      <c r="CA349" s="94"/>
      <c r="CB349" s="94"/>
      <c r="CC349" s="94"/>
      <c r="CD349" s="94"/>
      <c r="CE349" s="94"/>
      <c r="CF349" s="94"/>
      <c r="CG349" s="94"/>
      <c r="CH349" s="94"/>
      <c r="CI349" s="94"/>
      <c r="CJ349" s="94"/>
      <c r="CK349" s="94"/>
      <c r="CL349" s="94"/>
      <c r="CM349" s="94"/>
      <c r="CN349" s="94"/>
      <c r="CO349" s="94"/>
      <c r="CP349" s="94"/>
      <c r="CQ349" s="94"/>
      <c r="CR349" s="94"/>
      <c r="CS349" s="94"/>
      <c r="CT349" s="94"/>
      <c r="CU349" s="94"/>
      <c r="CV349" s="94"/>
    </row>
    <row r="350" spans="1:100" x14ac:dyDescent="0.2">
      <c r="A350" s="94"/>
      <c r="B350" s="94"/>
      <c r="C350" s="94"/>
      <c r="D350" s="94"/>
      <c r="E350" s="94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4"/>
      <c r="AL350" s="94"/>
      <c r="AM350" s="94"/>
      <c r="AN350" s="94"/>
      <c r="AO350" s="94"/>
      <c r="AP350" s="94"/>
      <c r="AQ350" s="94"/>
      <c r="AR350" s="94"/>
      <c r="AS350" s="94"/>
      <c r="AT350" s="94"/>
      <c r="AU350" s="94"/>
      <c r="AV350" s="94"/>
      <c r="AW350" s="94"/>
      <c r="AX350" s="94"/>
      <c r="AY350" s="94"/>
      <c r="AZ350" s="94"/>
      <c r="BA350" s="94"/>
      <c r="BB350" s="94"/>
      <c r="BC350" s="94"/>
      <c r="BD350" s="94"/>
      <c r="BE350" s="94"/>
      <c r="BF350" s="94"/>
      <c r="BG350" s="94"/>
      <c r="BH350" s="94"/>
      <c r="BI350" s="94"/>
      <c r="BJ350" s="94"/>
      <c r="BK350" s="94"/>
      <c r="BL350" s="94"/>
      <c r="BM350" s="94"/>
      <c r="BN350" s="94"/>
      <c r="BO350" s="94"/>
      <c r="BP350" s="94"/>
      <c r="BQ350" s="94"/>
      <c r="BR350" s="94"/>
      <c r="BS350" s="94"/>
      <c r="BT350" s="94"/>
      <c r="BU350" s="94"/>
      <c r="BV350" s="94"/>
      <c r="BW350" s="94"/>
      <c r="BX350" s="94"/>
      <c r="BY350" s="94"/>
      <c r="BZ350" s="94"/>
      <c r="CA350" s="94"/>
      <c r="CB350" s="94"/>
      <c r="CC350" s="94"/>
      <c r="CD350" s="94"/>
      <c r="CE350" s="94"/>
      <c r="CF350" s="94"/>
      <c r="CG350" s="94"/>
      <c r="CH350" s="94"/>
      <c r="CI350" s="94"/>
      <c r="CJ350" s="94"/>
      <c r="CK350" s="94"/>
      <c r="CL350" s="94"/>
      <c r="CM350" s="94"/>
      <c r="CN350" s="94"/>
      <c r="CO350" s="94"/>
      <c r="CP350" s="94"/>
      <c r="CQ350" s="94"/>
      <c r="CR350" s="94"/>
      <c r="CS350" s="94"/>
      <c r="CT350" s="94"/>
      <c r="CU350" s="94"/>
      <c r="CV350" s="94"/>
    </row>
    <row r="351" spans="1:100" x14ac:dyDescent="0.2">
      <c r="A351" s="94"/>
      <c r="B351" s="94"/>
      <c r="C351" s="94"/>
      <c r="D351" s="94"/>
      <c r="E351" s="94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4"/>
      <c r="AL351" s="94"/>
      <c r="AM351" s="94"/>
      <c r="AN351" s="94"/>
      <c r="AO351" s="94"/>
      <c r="AP351" s="94"/>
      <c r="AQ351" s="94"/>
      <c r="AR351" s="94"/>
      <c r="AS351" s="94"/>
      <c r="AT351" s="94"/>
      <c r="AU351" s="94"/>
      <c r="AV351" s="94"/>
      <c r="AW351" s="94"/>
      <c r="AX351" s="94"/>
      <c r="AY351" s="94"/>
      <c r="AZ351" s="94"/>
      <c r="BA351" s="94"/>
      <c r="BB351" s="94"/>
      <c r="BC351" s="94"/>
      <c r="BD351" s="94"/>
      <c r="BE351" s="94"/>
      <c r="BF351" s="94"/>
      <c r="BG351" s="94"/>
      <c r="BH351" s="94"/>
      <c r="BI351" s="94"/>
      <c r="BJ351" s="94"/>
      <c r="BK351" s="94"/>
      <c r="BL351" s="94"/>
      <c r="BM351" s="94"/>
      <c r="BN351" s="94"/>
      <c r="BO351" s="94"/>
      <c r="BP351" s="94"/>
      <c r="BQ351" s="94"/>
      <c r="BR351" s="94"/>
      <c r="BS351" s="94"/>
      <c r="BT351" s="94"/>
      <c r="BU351" s="94"/>
      <c r="BV351" s="94"/>
      <c r="BW351" s="94"/>
      <c r="BX351" s="94"/>
      <c r="BY351" s="94"/>
      <c r="BZ351" s="94"/>
      <c r="CA351" s="94"/>
      <c r="CB351" s="94"/>
      <c r="CC351" s="94"/>
      <c r="CD351" s="94"/>
      <c r="CE351" s="94"/>
      <c r="CF351" s="94"/>
      <c r="CG351" s="94"/>
      <c r="CH351" s="94"/>
      <c r="CI351" s="94"/>
      <c r="CJ351" s="94"/>
      <c r="CK351" s="94"/>
      <c r="CL351" s="94"/>
      <c r="CM351" s="94"/>
      <c r="CN351" s="94"/>
      <c r="CO351" s="94"/>
      <c r="CP351" s="94"/>
      <c r="CQ351" s="94"/>
      <c r="CR351" s="94"/>
      <c r="CS351" s="94"/>
      <c r="CT351" s="94"/>
      <c r="CU351" s="94"/>
      <c r="CV351" s="94"/>
    </row>
    <row r="352" spans="1:100" x14ac:dyDescent="0.2">
      <c r="A352" s="94"/>
      <c r="B352" s="94"/>
      <c r="C352" s="94"/>
      <c r="D352" s="94"/>
      <c r="E352" s="94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4"/>
      <c r="AL352" s="94"/>
      <c r="AM352" s="94"/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4"/>
      <c r="BR352" s="94"/>
      <c r="BS352" s="94"/>
      <c r="BT352" s="94"/>
      <c r="BU352" s="94"/>
      <c r="BV352" s="94"/>
      <c r="BW352" s="94"/>
      <c r="BX352" s="94"/>
      <c r="BY352" s="94"/>
      <c r="BZ352" s="94"/>
      <c r="CA352" s="94"/>
      <c r="CB352" s="94"/>
      <c r="CC352" s="94"/>
      <c r="CD352" s="94"/>
      <c r="CE352" s="94"/>
      <c r="CF352" s="94"/>
      <c r="CG352" s="94"/>
      <c r="CH352" s="94"/>
      <c r="CI352" s="94"/>
      <c r="CJ352" s="94"/>
      <c r="CK352" s="94"/>
      <c r="CL352" s="94"/>
      <c r="CM352" s="94"/>
      <c r="CN352" s="94"/>
      <c r="CO352" s="94"/>
      <c r="CP352" s="94"/>
      <c r="CQ352" s="94"/>
      <c r="CR352" s="94"/>
      <c r="CS352" s="94"/>
      <c r="CT352" s="94"/>
      <c r="CU352" s="94"/>
      <c r="CV352" s="94"/>
    </row>
    <row r="353" spans="1:100" x14ac:dyDescent="0.2">
      <c r="A353" s="94"/>
      <c r="B353" s="94"/>
      <c r="C353" s="94"/>
      <c r="D353" s="94"/>
      <c r="E353" s="94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  <c r="AO353" s="94"/>
      <c r="AP353" s="94"/>
      <c r="AQ353" s="94"/>
      <c r="AR353" s="94"/>
      <c r="AS353" s="94"/>
      <c r="AT353" s="94"/>
      <c r="AU353" s="94"/>
      <c r="AV353" s="94"/>
      <c r="AW353" s="94"/>
      <c r="AX353" s="94"/>
      <c r="AY353" s="94"/>
      <c r="AZ353" s="94"/>
      <c r="BA353" s="94"/>
      <c r="BB353" s="94"/>
      <c r="BC353" s="94"/>
      <c r="BD353" s="94"/>
      <c r="BE353" s="94"/>
      <c r="BF353" s="94"/>
      <c r="BG353" s="94"/>
      <c r="BH353" s="94"/>
      <c r="BI353" s="94"/>
      <c r="BJ353" s="94"/>
      <c r="BK353" s="94"/>
      <c r="BL353" s="94"/>
      <c r="BM353" s="94"/>
      <c r="BN353" s="94"/>
      <c r="BO353" s="94"/>
      <c r="BP353" s="94"/>
      <c r="BQ353" s="94"/>
      <c r="BR353" s="94"/>
      <c r="BS353" s="94"/>
      <c r="BT353" s="94"/>
      <c r="BU353" s="94"/>
      <c r="BV353" s="94"/>
      <c r="BW353" s="94"/>
      <c r="BX353" s="94"/>
      <c r="BY353" s="94"/>
      <c r="BZ353" s="94"/>
      <c r="CA353" s="94"/>
      <c r="CB353" s="94"/>
      <c r="CC353" s="94"/>
      <c r="CD353" s="94"/>
      <c r="CE353" s="94"/>
      <c r="CF353" s="94"/>
      <c r="CG353" s="94"/>
      <c r="CH353" s="94"/>
      <c r="CI353" s="94"/>
      <c r="CJ353" s="94"/>
      <c r="CK353" s="94"/>
      <c r="CL353" s="94"/>
      <c r="CM353" s="94"/>
      <c r="CN353" s="94"/>
      <c r="CO353" s="94"/>
      <c r="CP353" s="94"/>
      <c r="CQ353" s="94"/>
      <c r="CR353" s="94"/>
      <c r="CS353" s="94"/>
      <c r="CT353" s="94"/>
      <c r="CU353" s="94"/>
      <c r="CV353" s="94"/>
    </row>
    <row r="354" spans="1:100" x14ac:dyDescent="0.2">
      <c r="A354" s="94"/>
      <c r="B354" s="94"/>
      <c r="C354" s="94"/>
      <c r="D354" s="94"/>
      <c r="E354" s="94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/>
      <c r="AO354" s="94"/>
      <c r="AP354" s="94"/>
      <c r="AQ354" s="94"/>
      <c r="AR354" s="94"/>
      <c r="AS354" s="94"/>
      <c r="AT354" s="94"/>
      <c r="AU354" s="94"/>
      <c r="AV354" s="94"/>
      <c r="AW354" s="94"/>
      <c r="AX354" s="94"/>
      <c r="AY354" s="94"/>
      <c r="AZ354" s="94"/>
      <c r="BA354" s="94"/>
      <c r="BB354" s="94"/>
      <c r="BC354" s="94"/>
      <c r="BD354" s="94"/>
      <c r="BE354" s="94"/>
      <c r="BF354" s="94"/>
      <c r="BG354" s="94"/>
      <c r="BH354" s="94"/>
      <c r="BI354" s="94"/>
      <c r="BJ354" s="94"/>
      <c r="BK354" s="94"/>
      <c r="BL354" s="94"/>
      <c r="BM354" s="94"/>
      <c r="BN354" s="94"/>
      <c r="BO354" s="94"/>
      <c r="BP354" s="94"/>
      <c r="BQ354" s="94"/>
      <c r="BR354" s="94"/>
      <c r="BS354" s="94"/>
      <c r="BT354" s="94"/>
      <c r="BU354" s="94"/>
      <c r="BV354" s="94"/>
      <c r="BW354" s="94"/>
      <c r="BX354" s="94"/>
      <c r="BY354" s="94"/>
      <c r="BZ354" s="94"/>
      <c r="CA354" s="94"/>
      <c r="CB354" s="94"/>
      <c r="CC354" s="94"/>
      <c r="CD354" s="94"/>
      <c r="CE354" s="94"/>
      <c r="CF354" s="94"/>
      <c r="CG354" s="94"/>
      <c r="CH354" s="94"/>
      <c r="CI354" s="94"/>
      <c r="CJ354" s="94"/>
      <c r="CK354" s="94"/>
      <c r="CL354" s="94"/>
      <c r="CM354" s="94"/>
      <c r="CN354" s="94"/>
      <c r="CO354" s="94"/>
      <c r="CP354" s="94"/>
      <c r="CQ354" s="94"/>
      <c r="CR354" s="94"/>
      <c r="CS354" s="94"/>
      <c r="CT354" s="94"/>
      <c r="CU354" s="94"/>
      <c r="CV354" s="94"/>
    </row>
    <row r="355" spans="1:100" x14ac:dyDescent="0.2">
      <c r="A355" s="94"/>
      <c r="B355" s="94"/>
      <c r="C355" s="94"/>
      <c r="D355" s="94"/>
      <c r="E355" s="94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  <c r="AO355" s="94"/>
      <c r="AP355" s="94"/>
      <c r="AQ355" s="94"/>
      <c r="AR355" s="94"/>
      <c r="AS355" s="94"/>
      <c r="AT355" s="94"/>
      <c r="AU355" s="94"/>
      <c r="AV355" s="94"/>
      <c r="AW355" s="94"/>
      <c r="AX355" s="94"/>
      <c r="AY355" s="94"/>
      <c r="AZ355" s="94"/>
      <c r="BA355" s="94"/>
      <c r="BB355" s="94"/>
      <c r="BC355" s="94"/>
      <c r="BD355" s="94"/>
      <c r="BE355" s="94"/>
      <c r="BF355" s="94"/>
      <c r="BG355" s="94"/>
      <c r="BH355" s="94"/>
      <c r="BI355" s="94"/>
      <c r="BJ355" s="94"/>
      <c r="BK355" s="94"/>
      <c r="BL355" s="94"/>
      <c r="BM355" s="94"/>
      <c r="BN355" s="94"/>
      <c r="BO355" s="94"/>
      <c r="BP355" s="94"/>
      <c r="BQ355" s="94"/>
      <c r="BR355" s="94"/>
      <c r="BS355" s="94"/>
      <c r="BT355" s="94"/>
      <c r="BU355" s="94"/>
      <c r="BV355" s="94"/>
      <c r="BW355" s="94"/>
      <c r="BX355" s="94"/>
      <c r="BY355" s="94"/>
      <c r="BZ355" s="94"/>
      <c r="CA355" s="94"/>
      <c r="CB355" s="94"/>
      <c r="CC355" s="94"/>
      <c r="CD355" s="94"/>
      <c r="CE355" s="94"/>
      <c r="CF355" s="94"/>
      <c r="CG355" s="94"/>
      <c r="CH355" s="94"/>
      <c r="CI355" s="94"/>
      <c r="CJ355" s="94"/>
      <c r="CK355" s="94"/>
      <c r="CL355" s="94"/>
      <c r="CM355" s="94"/>
      <c r="CN355" s="94"/>
      <c r="CO355" s="94"/>
      <c r="CP355" s="94"/>
      <c r="CQ355" s="94"/>
      <c r="CR355" s="94"/>
      <c r="CS355" s="94"/>
      <c r="CT355" s="94"/>
      <c r="CU355" s="94"/>
      <c r="CV355" s="94"/>
    </row>
    <row r="356" spans="1:100" x14ac:dyDescent="0.2">
      <c r="A356" s="94"/>
      <c r="B356" s="94"/>
      <c r="C356" s="94"/>
      <c r="D356" s="94"/>
      <c r="E356" s="94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  <c r="AV356" s="94"/>
      <c r="AW356" s="94"/>
      <c r="AX356" s="94"/>
      <c r="AY356" s="94"/>
      <c r="AZ356" s="94"/>
      <c r="BA356" s="94"/>
      <c r="BB356" s="94"/>
      <c r="BC356" s="94"/>
      <c r="BD356" s="94"/>
      <c r="BE356" s="94"/>
      <c r="BF356" s="94"/>
      <c r="BG356" s="94"/>
      <c r="BH356" s="94"/>
      <c r="BI356" s="94"/>
      <c r="BJ356" s="94"/>
      <c r="BK356" s="94"/>
      <c r="BL356" s="94"/>
      <c r="BM356" s="94"/>
      <c r="BN356" s="94"/>
      <c r="BO356" s="94"/>
      <c r="BP356" s="94"/>
      <c r="BQ356" s="94"/>
      <c r="BR356" s="94"/>
      <c r="BS356" s="94"/>
      <c r="BT356" s="94"/>
      <c r="BU356" s="94"/>
      <c r="BV356" s="94"/>
      <c r="BW356" s="94"/>
      <c r="BX356" s="94"/>
      <c r="BY356" s="94"/>
      <c r="BZ356" s="94"/>
      <c r="CA356" s="94"/>
      <c r="CB356" s="94"/>
      <c r="CC356" s="94"/>
      <c r="CD356" s="94"/>
      <c r="CE356" s="94"/>
      <c r="CF356" s="94"/>
      <c r="CG356" s="94"/>
      <c r="CH356" s="94"/>
      <c r="CI356" s="94"/>
      <c r="CJ356" s="94"/>
      <c r="CK356" s="94"/>
      <c r="CL356" s="94"/>
      <c r="CM356" s="94"/>
      <c r="CN356" s="94"/>
      <c r="CO356" s="94"/>
      <c r="CP356" s="94"/>
      <c r="CQ356" s="94"/>
      <c r="CR356" s="94"/>
      <c r="CS356" s="94"/>
      <c r="CT356" s="94"/>
      <c r="CU356" s="94"/>
      <c r="CV356" s="94"/>
    </row>
    <row r="357" spans="1:100" x14ac:dyDescent="0.2">
      <c r="A357" s="94"/>
      <c r="B357" s="94"/>
      <c r="C357" s="94"/>
      <c r="D357" s="94"/>
      <c r="E357" s="94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  <c r="AO357" s="94"/>
      <c r="AP357" s="94"/>
      <c r="AQ357" s="94"/>
      <c r="AR357" s="94"/>
      <c r="AS357" s="94"/>
      <c r="AT357" s="94"/>
      <c r="AU357" s="94"/>
      <c r="AV357" s="94"/>
      <c r="AW357" s="94"/>
      <c r="AX357" s="94"/>
      <c r="AY357" s="94"/>
      <c r="AZ357" s="94"/>
      <c r="BA357" s="94"/>
      <c r="BB357" s="94"/>
      <c r="BC357" s="94"/>
      <c r="BD357" s="94"/>
      <c r="BE357" s="94"/>
      <c r="BF357" s="94"/>
      <c r="BG357" s="94"/>
      <c r="BH357" s="94"/>
      <c r="BI357" s="94"/>
      <c r="BJ357" s="94"/>
      <c r="BK357" s="94"/>
      <c r="BL357" s="94"/>
      <c r="BM357" s="94"/>
      <c r="BN357" s="94"/>
      <c r="BO357" s="94"/>
      <c r="BP357" s="94"/>
      <c r="BQ357" s="94"/>
      <c r="BR357" s="94"/>
      <c r="BS357" s="94"/>
      <c r="BT357" s="94"/>
      <c r="BU357" s="94"/>
      <c r="BV357" s="94"/>
      <c r="BW357" s="94"/>
      <c r="BX357" s="94"/>
      <c r="BY357" s="94"/>
      <c r="BZ357" s="94"/>
      <c r="CA357" s="94"/>
      <c r="CB357" s="94"/>
      <c r="CC357" s="94"/>
      <c r="CD357" s="94"/>
      <c r="CE357" s="94"/>
      <c r="CF357" s="94"/>
      <c r="CG357" s="94"/>
      <c r="CH357" s="94"/>
      <c r="CI357" s="94"/>
      <c r="CJ357" s="94"/>
      <c r="CK357" s="94"/>
      <c r="CL357" s="94"/>
      <c r="CM357" s="94"/>
      <c r="CN357" s="94"/>
      <c r="CO357" s="94"/>
      <c r="CP357" s="94"/>
      <c r="CQ357" s="94"/>
      <c r="CR357" s="94"/>
      <c r="CS357" s="94"/>
      <c r="CT357" s="94"/>
      <c r="CU357" s="94"/>
      <c r="CV357" s="94"/>
    </row>
    <row r="358" spans="1:100" x14ac:dyDescent="0.2">
      <c r="A358" s="94"/>
      <c r="B358" s="94"/>
      <c r="C358" s="94"/>
      <c r="D358" s="94"/>
      <c r="E358" s="94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4"/>
      <c r="AL358" s="94"/>
      <c r="AM358" s="94"/>
      <c r="AN358" s="94"/>
      <c r="AO358" s="94"/>
      <c r="AP358" s="94"/>
      <c r="AQ358" s="94"/>
      <c r="AR358" s="94"/>
      <c r="AS358" s="94"/>
      <c r="AT358" s="94"/>
      <c r="AU358" s="94"/>
      <c r="AV358" s="94"/>
      <c r="AW358" s="94"/>
      <c r="AX358" s="94"/>
      <c r="AY358" s="94"/>
      <c r="AZ358" s="94"/>
      <c r="BA358" s="94"/>
      <c r="BB358" s="94"/>
      <c r="BC358" s="94"/>
      <c r="BD358" s="94"/>
      <c r="BE358" s="94"/>
      <c r="BF358" s="94"/>
      <c r="BG358" s="94"/>
      <c r="BH358" s="94"/>
      <c r="BI358" s="94"/>
      <c r="BJ358" s="94"/>
      <c r="BK358" s="94"/>
      <c r="BL358" s="94"/>
      <c r="BM358" s="94"/>
      <c r="BN358" s="94"/>
      <c r="BO358" s="94"/>
      <c r="BP358" s="94"/>
      <c r="BQ358" s="94"/>
      <c r="BR358" s="94"/>
      <c r="BS358" s="94"/>
      <c r="BT358" s="94"/>
      <c r="BU358" s="94"/>
      <c r="BV358" s="94"/>
      <c r="BW358" s="94"/>
      <c r="BX358" s="94"/>
      <c r="BY358" s="94"/>
      <c r="BZ358" s="94"/>
      <c r="CA358" s="94"/>
      <c r="CB358" s="94"/>
      <c r="CC358" s="94"/>
      <c r="CD358" s="94"/>
      <c r="CE358" s="94"/>
      <c r="CF358" s="94"/>
      <c r="CG358" s="94"/>
      <c r="CH358" s="94"/>
      <c r="CI358" s="94"/>
      <c r="CJ358" s="94"/>
      <c r="CK358" s="94"/>
      <c r="CL358" s="94"/>
      <c r="CM358" s="94"/>
      <c r="CN358" s="94"/>
      <c r="CO358" s="94"/>
      <c r="CP358" s="94"/>
      <c r="CQ358" s="94"/>
      <c r="CR358" s="94"/>
      <c r="CS358" s="94"/>
      <c r="CT358" s="94"/>
      <c r="CU358" s="94"/>
      <c r="CV358" s="94"/>
    </row>
    <row r="359" spans="1:100" x14ac:dyDescent="0.2">
      <c r="A359" s="94"/>
      <c r="B359" s="94"/>
      <c r="C359" s="94"/>
      <c r="D359" s="94"/>
      <c r="E359" s="94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4"/>
      <c r="AL359" s="94"/>
      <c r="AM359" s="94"/>
      <c r="AN359" s="94"/>
      <c r="AO359" s="94"/>
      <c r="AP359" s="94"/>
      <c r="AQ359" s="94"/>
      <c r="AR359" s="94"/>
      <c r="AS359" s="94"/>
      <c r="AT359" s="94"/>
      <c r="AU359" s="94"/>
      <c r="AV359" s="94"/>
      <c r="AW359" s="94"/>
      <c r="AX359" s="94"/>
      <c r="AY359" s="94"/>
      <c r="AZ359" s="94"/>
      <c r="BA359" s="94"/>
      <c r="BB359" s="94"/>
      <c r="BC359" s="94"/>
      <c r="BD359" s="94"/>
      <c r="BE359" s="94"/>
      <c r="BF359" s="94"/>
      <c r="BG359" s="94"/>
      <c r="BH359" s="94"/>
      <c r="BI359" s="94"/>
      <c r="BJ359" s="94"/>
      <c r="BK359" s="94"/>
      <c r="BL359" s="94"/>
      <c r="BM359" s="94"/>
      <c r="BN359" s="94"/>
      <c r="BO359" s="94"/>
      <c r="BP359" s="94"/>
      <c r="BQ359" s="94"/>
      <c r="BR359" s="94"/>
      <c r="BS359" s="94"/>
      <c r="BT359" s="94"/>
      <c r="BU359" s="94"/>
      <c r="BV359" s="94"/>
      <c r="BW359" s="94"/>
      <c r="BX359" s="94"/>
      <c r="BY359" s="94"/>
      <c r="BZ359" s="94"/>
      <c r="CA359" s="94"/>
      <c r="CB359" s="94"/>
      <c r="CC359" s="94"/>
      <c r="CD359" s="94"/>
      <c r="CE359" s="94"/>
      <c r="CF359" s="94"/>
      <c r="CG359" s="94"/>
      <c r="CH359" s="94"/>
      <c r="CI359" s="94"/>
      <c r="CJ359" s="94"/>
      <c r="CK359" s="94"/>
      <c r="CL359" s="94"/>
      <c r="CM359" s="94"/>
      <c r="CN359" s="94"/>
      <c r="CO359" s="94"/>
      <c r="CP359" s="94"/>
      <c r="CQ359" s="94"/>
      <c r="CR359" s="94"/>
      <c r="CS359" s="94"/>
      <c r="CT359" s="94"/>
      <c r="CU359" s="94"/>
      <c r="CV359" s="94"/>
    </row>
    <row r="360" spans="1:100" x14ac:dyDescent="0.2">
      <c r="A360" s="94"/>
      <c r="B360" s="94"/>
      <c r="C360" s="94"/>
      <c r="D360" s="94"/>
      <c r="E360" s="94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4"/>
      <c r="AL360" s="94"/>
      <c r="AM360" s="94"/>
      <c r="AN360" s="94"/>
      <c r="AO360" s="94"/>
      <c r="AP360" s="94"/>
      <c r="AQ360" s="94"/>
      <c r="AR360" s="94"/>
      <c r="AS360" s="94"/>
      <c r="AT360" s="94"/>
      <c r="AU360" s="94"/>
      <c r="AV360" s="94"/>
      <c r="AW360" s="94"/>
      <c r="AX360" s="94"/>
      <c r="AY360" s="94"/>
      <c r="AZ360" s="94"/>
      <c r="BA360" s="94"/>
      <c r="BB360" s="94"/>
      <c r="BC360" s="94"/>
      <c r="BD360" s="94"/>
      <c r="BE360" s="94"/>
      <c r="BF360" s="94"/>
      <c r="BG360" s="94"/>
      <c r="BH360" s="94"/>
      <c r="BI360" s="94"/>
      <c r="BJ360" s="94"/>
      <c r="BK360" s="94"/>
      <c r="BL360" s="94"/>
      <c r="BM360" s="94"/>
      <c r="BN360" s="94"/>
      <c r="BO360" s="94"/>
      <c r="BP360" s="94"/>
      <c r="BQ360" s="94"/>
      <c r="BR360" s="94"/>
      <c r="BS360" s="94"/>
      <c r="BT360" s="94"/>
      <c r="BU360" s="94"/>
      <c r="BV360" s="94"/>
      <c r="BW360" s="94"/>
      <c r="BX360" s="94"/>
      <c r="BY360" s="94"/>
      <c r="BZ360" s="94"/>
      <c r="CA360" s="94"/>
      <c r="CB360" s="94"/>
      <c r="CC360" s="94"/>
      <c r="CD360" s="94"/>
      <c r="CE360" s="94"/>
      <c r="CF360" s="94"/>
      <c r="CG360" s="94"/>
      <c r="CH360" s="94"/>
      <c r="CI360" s="94"/>
      <c r="CJ360" s="94"/>
      <c r="CK360" s="94"/>
      <c r="CL360" s="94"/>
      <c r="CM360" s="94"/>
      <c r="CN360" s="94"/>
      <c r="CO360" s="94"/>
      <c r="CP360" s="94"/>
      <c r="CQ360" s="94"/>
      <c r="CR360" s="94"/>
      <c r="CS360" s="94"/>
      <c r="CT360" s="94"/>
      <c r="CU360" s="94"/>
      <c r="CV360" s="94"/>
    </row>
    <row r="361" spans="1:100" x14ac:dyDescent="0.2">
      <c r="A361" s="94"/>
      <c r="B361" s="94"/>
      <c r="C361" s="94"/>
      <c r="D361" s="94"/>
      <c r="E361" s="94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  <c r="AO361" s="94"/>
      <c r="AP361" s="94"/>
      <c r="AQ361" s="94"/>
      <c r="AR361" s="94"/>
      <c r="AS361" s="94"/>
      <c r="AT361" s="94"/>
      <c r="AU361" s="94"/>
      <c r="AV361" s="94"/>
      <c r="AW361" s="94"/>
      <c r="AX361" s="94"/>
      <c r="AY361" s="94"/>
      <c r="AZ361" s="94"/>
      <c r="BA361" s="94"/>
      <c r="BB361" s="94"/>
      <c r="BC361" s="94"/>
      <c r="BD361" s="94"/>
      <c r="BE361" s="94"/>
      <c r="BF361" s="94"/>
      <c r="BG361" s="94"/>
      <c r="BH361" s="94"/>
      <c r="BI361" s="94"/>
      <c r="BJ361" s="94"/>
      <c r="BK361" s="94"/>
      <c r="BL361" s="94"/>
      <c r="BM361" s="94"/>
      <c r="BN361" s="94"/>
      <c r="BO361" s="94"/>
      <c r="BP361" s="94"/>
      <c r="BQ361" s="94"/>
      <c r="BR361" s="94"/>
      <c r="BS361" s="94"/>
      <c r="BT361" s="94"/>
      <c r="BU361" s="94"/>
      <c r="BV361" s="94"/>
      <c r="BW361" s="94"/>
      <c r="BX361" s="94"/>
      <c r="BY361" s="94"/>
      <c r="BZ361" s="94"/>
      <c r="CA361" s="94"/>
      <c r="CB361" s="94"/>
      <c r="CC361" s="94"/>
      <c r="CD361" s="94"/>
      <c r="CE361" s="94"/>
      <c r="CF361" s="94"/>
      <c r="CG361" s="94"/>
      <c r="CH361" s="94"/>
      <c r="CI361" s="94"/>
      <c r="CJ361" s="94"/>
      <c r="CK361" s="94"/>
      <c r="CL361" s="94"/>
      <c r="CM361" s="94"/>
      <c r="CN361" s="94"/>
      <c r="CO361" s="94"/>
      <c r="CP361" s="94"/>
      <c r="CQ361" s="94"/>
      <c r="CR361" s="94"/>
      <c r="CS361" s="94"/>
      <c r="CT361" s="94"/>
      <c r="CU361" s="94"/>
      <c r="CV361" s="94"/>
    </row>
    <row r="362" spans="1:100" x14ac:dyDescent="0.2">
      <c r="A362" s="94"/>
      <c r="B362" s="94"/>
      <c r="C362" s="94"/>
      <c r="D362" s="94"/>
      <c r="E362" s="94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  <c r="AO362" s="94"/>
      <c r="AP362" s="94"/>
      <c r="AQ362" s="94"/>
      <c r="AR362" s="94"/>
      <c r="AS362" s="94"/>
      <c r="AT362" s="94"/>
      <c r="AU362" s="94"/>
      <c r="AV362" s="94"/>
      <c r="AW362" s="94"/>
      <c r="AX362" s="94"/>
      <c r="AY362" s="94"/>
      <c r="AZ362" s="94"/>
      <c r="BA362" s="94"/>
      <c r="BB362" s="94"/>
      <c r="BC362" s="94"/>
      <c r="BD362" s="94"/>
      <c r="BE362" s="94"/>
      <c r="BF362" s="94"/>
      <c r="BG362" s="94"/>
      <c r="BH362" s="94"/>
      <c r="BI362" s="94"/>
      <c r="BJ362" s="94"/>
      <c r="BK362" s="94"/>
      <c r="BL362" s="94"/>
      <c r="BM362" s="94"/>
      <c r="BN362" s="94"/>
      <c r="BO362" s="94"/>
      <c r="BP362" s="94"/>
      <c r="BQ362" s="94"/>
      <c r="BR362" s="94"/>
      <c r="BS362" s="94"/>
      <c r="BT362" s="94"/>
      <c r="BU362" s="94"/>
      <c r="BV362" s="94"/>
      <c r="BW362" s="94"/>
      <c r="BX362" s="94"/>
      <c r="BY362" s="94"/>
      <c r="BZ362" s="94"/>
      <c r="CA362" s="94"/>
      <c r="CB362" s="94"/>
      <c r="CC362" s="94"/>
      <c r="CD362" s="94"/>
      <c r="CE362" s="94"/>
      <c r="CF362" s="94"/>
      <c r="CG362" s="94"/>
      <c r="CH362" s="94"/>
      <c r="CI362" s="94"/>
      <c r="CJ362" s="94"/>
      <c r="CK362" s="94"/>
      <c r="CL362" s="94"/>
      <c r="CM362" s="94"/>
      <c r="CN362" s="94"/>
      <c r="CO362" s="94"/>
      <c r="CP362" s="94"/>
      <c r="CQ362" s="94"/>
      <c r="CR362" s="94"/>
      <c r="CS362" s="94"/>
      <c r="CT362" s="94"/>
      <c r="CU362" s="94"/>
      <c r="CV362" s="94"/>
    </row>
    <row r="363" spans="1:100" x14ac:dyDescent="0.2">
      <c r="A363" s="94"/>
      <c r="B363" s="94"/>
      <c r="C363" s="94"/>
      <c r="D363" s="94"/>
      <c r="E363" s="94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4"/>
      <c r="AV363" s="94"/>
      <c r="AW363" s="94"/>
      <c r="AX363" s="94"/>
      <c r="AY363" s="94"/>
      <c r="AZ363" s="94"/>
      <c r="BA363" s="94"/>
      <c r="BB363" s="94"/>
      <c r="BC363" s="94"/>
      <c r="BD363" s="94"/>
      <c r="BE363" s="94"/>
      <c r="BF363" s="94"/>
      <c r="BG363" s="94"/>
      <c r="BH363" s="94"/>
      <c r="BI363" s="94"/>
      <c r="BJ363" s="94"/>
      <c r="BK363" s="94"/>
      <c r="BL363" s="94"/>
      <c r="BM363" s="94"/>
      <c r="BN363" s="94"/>
      <c r="BO363" s="94"/>
      <c r="BP363" s="94"/>
      <c r="BQ363" s="94"/>
      <c r="BR363" s="94"/>
      <c r="BS363" s="94"/>
      <c r="BT363" s="94"/>
      <c r="BU363" s="94"/>
      <c r="BV363" s="94"/>
      <c r="BW363" s="94"/>
      <c r="BX363" s="94"/>
      <c r="BY363" s="94"/>
      <c r="BZ363" s="94"/>
      <c r="CA363" s="94"/>
      <c r="CB363" s="94"/>
      <c r="CC363" s="94"/>
      <c r="CD363" s="94"/>
      <c r="CE363" s="94"/>
      <c r="CF363" s="94"/>
      <c r="CG363" s="94"/>
      <c r="CH363" s="94"/>
      <c r="CI363" s="94"/>
      <c r="CJ363" s="94"/>
      <c r="CK363" s="94"/>
      <c r="CL363" s="94"/>
      <c r="CM363" s="94"/>
      <c r="CN363" s="94"/>
      <c r="CO363" s="94"/>
      <c r="CP363" s="94"/>
      <c r="CQ363" s="94"/>
      <c r="CR363" s="94"/>
      <c r="CS363" s="94"/>
      <c r="CT363" s="94"/>
      <c r="CU363" s="94"/>
      <c r="CV363" s="94"/>
    </row>
    <row r="364" spans="1:100" x14ac:dyDescent="0.2">
      <c r="A364" s="94"/>
      <c r="B364" s="94"/>
      <c r="C364" s="94"/>
      <c r="D364" s="94"/>
      <c r="E364" s="94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4"/>
      <c r="AL364" s="94"/>
      <c r="AM364" s="94"/>
      <c r="AN364" s="94"/>
      <c r="AO364" s="94"/>
      <c r="AP364" s="94"/>
      <c r="AQ364" s="94"/>
      <c r="AR364" s="94"/>
      <c r="AS364" s="94"/>
      <c r="AT364" s="94"/>
      <c r="AU364" s="94"/>
      <c r="AV364" s="94"/>
      <c r="AW364" s="94"/>
      <c r="AX364" s="94"/>
      <c r="AY364" s="94"/>
      <c r="AZ364" s="94"/>
      <c r="BA364" s="94"/>
      <c r="BB364" s="94"/>
      <c r="BC364" s="94"/>
      <c r="BD364" s="94"/>
      <c r="BE364" s="94"/>
      <c r="BF364" s="94"/>
      <c r="BG364" s="94"/>
      <c r="BH364" s="94"/>
      <c r="BI364" s="94"/>
      <c r="BJ364" s="94"/>
      <c r="BK364" s="94"/>
      <c r="BL364" s="94"/>
      <c r="BM364" s="94"/>
      <c r="BN364" s="94"/>
      <c r="BO364" s="94"/>
      <c r="BP364" s="94"/>
      <c r="BQ364" s="94"/>
      <c r="BR364" s="94"/>
      <c r="BS364" s="94"/>
      <c r="BT364" s="94"/>
      <c r="BU364" s="94"/>
      <c r="BV364" s="94"/>
      <c r="BW364" s="94"/>
      <c r="BX364" s="94"/>
      <c r="BY364" s="94"/>
      <c r="BZ364" s="94"/>
      <c r="CA364" s="94"/>
      <c r="CB364" s="94"/>
      <c r="CC364" s="94"/>
      <c r="CD364" s="94"/>
      <c r="CE364" s="94"/>
      <c r="CF364" s="94"/>
      <c r="CG364" s="94"/>
      <c r="CH364" s="94"/>
      <c r="CI364" s="94"/>
      <c r="CJ364" s="94"/>
      <c r="CK364" s="94"/>
      <c r="CL364" s="94"/>
      <c r="CM364" s="94"/>
      <c r="CN364" s="94"/>
      <c r="CO364" s="94"/>
      <c r="CP364" s="94"/>
      <c r="CQ364" s="94"/>
      <c r="CR364" s="94"/>
      <c r="CS364" s="94"/>
      <c r="CT364" s="94"/>
      <c r="CU364" s="94"/>
      <c r="CV364" s="94"/>
    </row>
    <row r="365" spans="1:100" x14ac:dyDescent="0.2">
      <c r="A365" s="94"/>
      <c r="B365" s="94"/>
      <c r="C365" s="94"/>
      <c r="D365" s="94"/>
      <c r="E365" s="94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4"/>
      <c r="AL365" s="94"/>
      <c r="AM365" s="94"/>
      <c r="AN365" s="94"/>
      <c r="AO365" s="94"/>
      <c r="AP365" s="94"/>
      <c r="AQ365" s="94"/>
      <c r="AR365" s="94"/>
      <c r="AS365" s="94"/>
      <c r="AT365" s="94"/>
      <c r="AU365" s="94"/>
      <c r="AV365" s="94"/>
      <c r="AW365" s="94"/>
      <c r="AX365" s="94"/>
      <c r="AY365" s="94"/>
      <c r="AZ365" s="94"/>
      <c r="BA365" s="94"/>
      <c r="BB365" s="94"/>
      <c r="BC365" s="94"/>
      <c r="BD365" s="94"/>
      <c r="BE365" s="94"/>
      <c r="BF365" s="94"/>
      <c r="BG365" s="94"/>
      <c r="BH365" s="94"/>
      <c r="BI365" s="94"/>
      <c r="BJ365" s="94"/>
      <c r="BK365" s="94"/>
      <c r="BL365" s="94"/>
      <c r="BM365" s="94"/>
      <c r="BN365" s="94"/>
      <c r="BO365" s="94"/>
      <c r="BP365" s="94"/>
      <c r="BQ365" s="94"/>
      <c r="BR365" s="94"/>
      <c r="BS365" s="94"/>
      <c r="BT365" s="94"/>
      <c r="BU365" s="94"/>
      <c r="BV365" s="94"/>
      <c r="BW365" s="94"/>
      <c r="BX365" s="94"/>
      <c r="BY365" s="94"/>
      <c r="BZ365" s="94"/>
      <c r="CA365" s="94"/>
      <c r="CB365" s="94"/>
      <c r="CC365" s="94"/>
      <c r="CD365" s="94"/>
      <c r="CE365" s="94"/>
      <c r="CF365" s="94"/>
      <c r="CG365" s="94"/>
      <c r="CH365" s="94"/>
      <c r="CI365" s="94"/>
      <c r="CJ365" s="94"/>
      <c r="CK365" s="94"/>
      <c r="CL365" s="94"/>
      <c r="CM365" s="94"/>
      <c r="CN365" s="94"/>
      <c r="CO365" s="94"/>
      <c r="CP365" s="94"/>
      <c r="CQ365" s="94"/>
      <c r="CR365" s="94"/>
      <c r="CS365" s="94"/>
      <c r="CT365" s="94"/>
      <c r="CU365" s="94"/>
      <c r="CV365" s="94"/>
    </row>
    <row r="366" spans="1:100" x14ac:dyDescent="0.2">
      <c r="A366" s="94"/>
      <c r="B366" s="94"/>
      <c r="C366" s="94"/>
      <c r="D366" s="94"/>
      <c r="E366" s="94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4"/>
      <c r="AL366" s="94"/>
      <c r="AM366" s="94"/>
      <c r="AN366" s="94"/>
      <c r="AO366" s="94"/>
      <c r="AP366" s="94"/>
      <c r="AQ366" s="94"/>
      <c r="AR366" s="94"/>
      <c r="AS366" s="94"/>
      <c r="AT366" s="94"/>
      <c r="AU366" s="94"/>
      <c r="AV366" s="94"/>
      <c r="AW366" s="94"/>
      <c r="AX366" s="94"/>
      <c r="AY366" s="94"/>
      <c r="AZ366" s="94"/>
      <c r="BA366" s="94"/>
      <c r="BB366" s="94"/>
      <c r="BC366" s="94"/>
      <c r="BD366" s="94"/>
      <c r="BE366" s="94"/>
      <c r="BF366" s="94"/>
      <c r="BG366" s="94"/>
      <c r="BH366" s="94"/>
      <c r="BI366" s="94"/>
      <c r="BJ366" s="94"/>
      <c r="BK366" s="94"/>
      <c r="BL366" s="94"/>
      <c r="BM366" s="94"/>
      <c r="BN366" s="94"/>
      <c r="BO366" s="94"/>
      <c r="BP366" s="94"/>
      <c r="BQ366" s="94"/>
      <c r="BR366" s="94"/>
      <c r="BS366" s="94"/>
      <c r="BT366" s="94"/>
      <c r="BU366" s="94"/>
      <c r="BV366" s="94"/>
      <c r="BW366" s="94"/>
      <c r="BX366" s="94"/>
      <c r="BY366" s="94"/>
      <c r="BZ366" s="94"/>
      <c r="CA366" s="94"/>
      <c r="CB366" s="94"/>
      <c r="CC366" s="94"/>
      <c r="CD366" s="94"/>
      <c r="CE366" s="94"/>
      <c r="CF366" s="94"/>
      <c r="CG366" s="94"/>
      <c r="CH366" s="94"/>
      <c r="CI366" s="94"/>
      <c r="CJ366" s="94"/>
      <c r="CK366" s="94"/>
      <c r="CL366" s="94"/>
      <c r="CM366" s="94"/>
      <c r="CN366" s="94"/>
      <c r="CO366" s="94"/>
      <c r="CP366" s="94"/>
      <c r="CQ366" s="94"/>
      <c r="CR366" s="94"/>
      <c r="CS366" s="94"/>
      <c r="CT366" s="94"/>
      <c r="CU366" s="94"/>
      <c r="CV366" s="94"/>
    </row>
    <row r="367" spans="1:100" x14ac:dyDescent="0.2">
      <c r="A367" s="94"/>
      <c r="B367" s="94"/>
      <c r="C367" s="94"/>
      <c r="D367" s="94"/>
      <c r="E367" s="94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4"/>
      <c r="AL367" s="94"/>
      <c r="AM367" s="94"/>
      <c r="AN367" s="94"/>
      <c r="AO367" s="94"/>
      <c r="AP367" s="94"/>
      <c r="AQ367" s="94"/>
      <c r="AR367" s="94"/>
      <c r="AS367" s="94"/>
      <c r="AT367" s="94"/>
      <c r="AU367" s="94"/>
      <c r="AV367" s="94"/>
      <c r="AW367" s="94"/>
      <c r="AX367" s="94"/>
      <c r="AY367" s="94"/>
      <c r="AZ367" s="94"/>
      <c r="BA367" s="94"/>
      <c r="BB367" s="94"/>
      <c r="BC367" s="94"/>
      <c r="BD367" s="94"/>
      <c r="BE367" s="94"/>
      <c r="BF367" s="94"/>
      <c r="BG367" s="94"/>
      <c r="BH367" s="94"/>
      <c r="BI367" s="94"/>
      <c r="BJ367" s="94"/>
      <c r="BK367" s="94"/>
      <c r="BL367" s="94"/>
      <c r="BM367" s="94"/>
      <c r="BN367" s="94"/>
      <c r="BO367" s="94"/>
      <c r="BP367" s="94"/>
      <c r="BQ367" s="94"/>
      <c r="BR367" s="94"/>
      <c r="BS367" s="94"/>
      <c r="BT367" s="94"/>
      <c r="BU367" s="94"/>
      <c r="BV367" s="94"/>
      <c r="BW367" s="94"/>
      <c r="BX367" s="94"/>
      <c r="BY367" s="94"/>
      <c r="BZ367" s="94"/>
      <c r="CA367" s="94"/>
      <c r="CB367" s="94"/>
      <c r="CC367" s="94"/>
      <c r="CD367" s="94"/>
      <c r="CE367" s="94"/>
      <c r="CF367" s="94"/>
      <c r="CG367" s="94"/>
      <c r="CH367" s="94"/>
      <c r="CI367" s="94"/>
      <c r="CJ367" s="94"/>
      <c r="CK367" s="94"/>
      <c r="CL367" s="94"/>
      <c r="CM367" s="94"/>
      <c r="CN367" s="94"/>
      <c r="CO367" s="94"/>
      <c r="CP367" s="94"/>
      <c r="CQ367" s="94"/>
      <c r="CR367" s="94"/>
      <c r="CS367" s="94"/>
      <c r="CT367" s="94"/>
      <c r="CU367" s="94"/>
      <c r="CV367" s="94"/>
    </row>
    <row r="368" spans="1:100" x14ac:dyDescent="0.2">
      <c r="A368" s="94"/>
      <c r="B368" s="94"/>
      <c r="C368" s="94"/>
      <c r="D368" s="94"/>
      <c r="E368" s="94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94"/>
      <c r="AM368" s="94"/>
      <c r="AN368" s="94"/>
      <c r="AO368" s="94"/>
      <c r="AP368" s="94"/>
      <c r="AQ368" s="94"/>
      <c r="AR368" s="94"/>
      <c r="AS368" s="94"/>
      <c r="AT368" s="94"/>
      <c r="AU368" s="94"/>
      <c r="AV368" s="94"/>
      <c r="AW368" s="94"/>
      <c r="AX368" s="94"/>
      <c r="AY368" s="94"/>
      <c r="AZ368" s="94"/>
      <c r="BA368" s="94"/>
      <c r="BB368" s="94"/>
      <c r="BC368" s="94"/>
      <c r="BD368" s="94"/>
      <c r="BE368" s="94"/>
      <c r="BF368" s="94"/>
      <c r="BG368" s="94"/>
      <c r="BH368" s="94"/>
      <c r="BI368" s="94"/>
      <c r="BJ368" s="94"/>
      <c r="BK368" s="94"/>
      <c r="BL368" s="94"/>
      <c r="BM368" s="94"/>
      <c r="BN368" s="94"/>
      <c r="BO368" s="94"/>
      <c r="BP368" s="94"/>
      <c r="BQ368" s="94"/>
      <c r="BR368" s="94"/>
      <c r="BS368" s="94"/>
      <c r="BT368" s="94"/>
      <c r="BU368" s="94"/>
      <c r="BV368" s="94"/>
      <c r="BW368" s="94"/>
      <c r="BX368" s="94"/>
      <c r="BY368" s="94"/>
      <c r="BZ368" s="94"/>
      <c r="CA368" s="94"/>
      <c r="CB368" s="94"/>
      <c r="CC368" s="94"/>
      <c r="CD368" s="94"/>
      <c r="CE368" s="94"/>
      <c r="CF368" s="94"/>
      <c r="CG368" s="94"/>
      <c r="CH368" s="94"/>
      <c r="CI368" s="94"/>
      <c r="CJ368" s="94"/>
      <c r="CK368" s="94"/>
      <c r="CL368" s="94"/>
      <c r="CM368" s="94"/>
      <c r="CN368" s="94"/>
      <c r="CO368" s="94"/>
      <c r="CP368" s="94"/>
      <c r="CQ368" s="94"/>
      <c r="CR368" s="94"/>
      <c r="CS368" s="94"/>
      <c r="CT368" s="94"/>
      <c r="CU368" s="94"/>
      <c r="CV368" s="94"/>
    </row>
    <row r="369" spans="1:100" x14ac:dyDescent="0.2">
      <c r="A369" s="94"/>
      <c r="B369" s="94"/>
      <c r="C369" s="94"/>
      <c r="D369" s="94"/>
      <c r="E369" s="94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4"/>
      <c r="AL369" s="94"/>
      <c r="AM369" s="94"/>
      <c r="AN369" s="94"/>
      <c r="AO369" s="94"/>
      <c r="AP369" s="94"/>
      <c r="AQ369" s="94"/>
      <c r="AR369" s="94"/>
      <c r="AS369" s="94"/>
      <c r="AT369" s="94"/>
      <c r="AU369" s="94"/>
      <c r="AV369" s="94"/>
      <c r="AW369" s="94"/>
      <c r="AX369" s="94"/>
      <c r="AY369" s="94"/>
      <c r="AZ369" s="94"/>
      <c r="BA369" s="94"/>
      <c r="BB369" s="94"/>
      <c r="BC369" s="94"/>
      <c r="BD369" s="94"/>
      <c r="BE369" s="94"/>
      <c r="BF369" s="94"/>
      <c r="BG369" s="94"/>
      <c r="BH369" s="94"/>
      <c r="BI369" s="94"/>
      <c r="BJ369" s="94"/>
      <c r="BK369" s="94"/>
      <c r="BL369" s="94"/>
      <c r="BM369" s="94"/>
      <c r="BN369" s="94"/>
      <c r="BO369" s="94"/>
      <c r="BP369" s="94"/>
      <c r="BQ369" s="94"/>
      <c r="BR369" s="94"/>
      <c r="BS369" s="94"/>
      <c r="BT369" s="94"/>
      <c r="BU369" s="94"/>
      <c r="BV369" s="94"/>
      <c r="BW369" s="94"/>
      <c r="BX369" s="94"/>
      <c r="BY369" s="94"/>
      <c r="BZ369" s="94"/>
      <c r="CA369" s="94"/>
      <c r="CB369" s="94"/>
      <c r="CC369" s="94"/>
      <c r="CD369" s="94"/>
      <c r="CE369" s="94"/>
      <c r="CF369" s="94"/>
      <c r="CG369" s="94"/>
      <c r="CH369" s="94"/>
      <c r="CI369" s="94"/>
      <c r="CJ369" s="94"/>
      <c r="CK369" s="94"/>
      <c r="CL369" s="94"/>
      <c r="CM369" s="94"/>
      <c r="CN369" s="94"/>
      <c r="CO369" s="94"/>
      <c r="CP369" s="94"/>
      <c r="CQ369" s="94"/>
      <c r="CR369" s="94"/>
      <c r="CS369" s="94"/>
      <c r="CT369" s="94"/>
      <c r="CU369" s="94"/>
      <c r="CV369" s="94"/>
    </row>
    <row r="370" spans="1:100" x14ac:dyDescent="0.2">
      <c r="A370" s="94"/>
      <c r="B370" s="94"/>
      <c r="C370" s="94"/>
      <c r="D370" s="94"/>
      <c r="E370" s="94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  <c r="AN370" s="94"/>
      <c r="AO370" s="94"/>
      <c r="AP370" s="94"/>
      <c r="AQ370" s="94"/>
      <c r="AR370" s="94"/>
      <c r="AS370" s="94"/>
      <c r="AT370" s="94"/>
      <c r="AU370" s="94"/>
      <c r="AV370" s="94"/>
      <c r="AW370" s="94"/>
      <c r="AX370" s="94"/>
      <c r="AY370" s="94"/>
      <c r="AZ370" s="94"/>
      <c r="BA370" s="94"/>
      <c r="BB370" s="94"/>
      <c r="BC370" s="94"/>
      <c r="BD370" s="94"/>
      <c r="BE370" s="94"/>
      <c r="BF370" s="94"/>
      <c r="BG370" s="94"/>
      <c r="BH370" s="94"/>
      <c r="BI370" s="94"/>
      <c r="BJ370" s="94"/>
      <c r="BK370" s="94"/>
      <c r="BL370" s="94"/>
      <c r="BM370" s="94"/>
      <c r="BN370" s="94"/>
      <c r="BO370" s="94"/>
      <c r="BP370" s="94"/>
      <c r="BQ370" s="94"/>
      <c r="BR370" s="94"/>
      <c r="BS370" s="94"/>
      <c r="BT370" s="94"/>
      <c r="BU370" s="94"/>
      <c r="BV370" s="94"/>
      <c r="BW370" s="94"/>
      <c r="BX370" s="94"/>
      <c r="BY370" s="94"/>
      <c r="BZ370" s="94"/>
      <c r="CA370" s="94"/>
      <c r="CB370" s="94"/>
      <c r="CC370" s="94"/>
      <c r="CD370" s="94"/>
      <c r="CE370" s="94"/>
      <c r="CF370" s="94"/>
      <c r="CG370" s="94"/>
      <c r="CH370" s="94"/>
      <c r="CI370" s="94"/>
      <c r="CJ370" s="94"/>
      <c r="CK370" s="94"/>
      <c r="CL370" s="94"/>
      <c r="CM370" s="94"/>
      <c r="CN370" s="94"/>
      <c r="CO370" s="94"/>
      <c r="CP370" s="94"/>
      <c r="CQ370" s="94"/>
      <c r="CR370" s="94"/>
      <c r="CS370" s="94"/>
      <c r="CT370" s="94"/>
      <c r="CU370" s="94"/>
      <c r="CV370" s="94"/>
    </row>
    <row r="371" spans="1:100" x14ac:dyDescent="0.2">
      <c r="A371" s="94"/>
      <c r="B371" s="94"/>
      <c r="C371" s="94"/>
      <c r="D371" s="94"/>
      <c r="E371" s="94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4"/>
      <c r="AL371" s="94"/>
      <c r="AM371" s="94"/>
      <c r="AN371" s="94"/>
      <c r="AO371" s="94"/>
      <c r="AP371" s="94"/>
      <c r="AQ371" s="94"/>
      <c r="AR371" s="94"/>
      <c r="AS371" s="94"/>
      <c r="AT371" s="94"/>
      <c r="AU371" s="94"/>
      <c r="AV371" s="94"/>
      <c r="AW371" s="94"/>
      <c r="AX371" s="94"/>
      <c r="AY371" s="94"/>
      <c r="AZ371" s="94"/>
      <c r="BA371" s="94"/>
      <c r="BB371" s="94"/>
      <c r="BC371" s="94"/>
      <c r="BD371" s="94"/>
      <c r="BE371" s="94"/>
      <c r="BF371" s="94"/>
      <c r="BG371" s="94"/>
      <c r="BH371" s="94"/>
      <c r="BI371" s="94"/>
      <c r="BJ371" s="94"/>
      <c r="BK371" s="94"/>
      <c r="BL371" s="94"/>
      <c r="BM371" s="94"/>
      <c r="BN371" s="94"/>
      <c r="BO371" s="94"/>
      <c r="BP371" s="94"/>
      <c r="BQ371" s="94"/>
      <c r="BR371" s="94"/>
      <c r="BS371" s="94"/>
      <c r="BT371" s="94"/>
      <c r="BU371" s="94"/>
      <c r="BV371" s="94"/>
      <c r="BW371" s="94"/>
      <c r="BX371" s="94"/>
      <c r="BY371" s="94"/>
      <c r="BZ371" s="94"/>
      <c r="CA371" s="94"/>
      <c r="CB371" s="94"/>
      <c r="CC371" s="94"/>
      <c r="CD371" s="94"/>
      <c r="CE371" s="94"/>
      <c r="CF371" s="94"/>
      <c r="CG371" s="94"/>
      <c r="CH371" s="94"/>
      <c r="CI371" s="94"/>
      <c r="CJ371" s="94"/>
      <c r="CK371" s="94"/>
      <c r="CL371" s="94"/>
      <c r="CM371" s="94"/>
      <c r="CN371" s="94"/>
      <c r="CO371" s="94"/>
      <c r="CP371" s="94"/>
      <c r="CQ371" s="94"/>
      <c r="CR371" s="94"/>
      <c r="CS371" s="94"/>
      <c r="CT371" s="94"/>
      <c r="CU371" s="94"/>
      <c r="CV371" s="94"/>
    </row>
    <row r="372" spans="1:100" x14ac:dyDescent="0.2">
      <c r="A372" s="94"/>
      <c r="B372" s="94"/>
      <c r="C372" s="94"/>
      <c r="D372" s="94"/>
      <c r="E372" s="94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4"/>
      <c r="AV372" s="94"/>
      <c r="AW372" s="94"/>
      <c r="AX372" s="94"/>
      <c r="AY372" s="94"/>
      <c r="AZ372" s="94"/>
      <c r="BA372" s="94"/>
      <c r="BB372" s="94"/>
      <c r="BC372" s="94"/>
      <c r="BD372" s="94"/>
      <c r="BE372" s="94"/>
      <c r="BF372" s="94"/>
      <c r="BG372" s="94"/>
      <c r="BH372" s="94"/>
      <c r="BI372" s="94"/>
      <c r="BJ372" s="94"/>
      <c r="BK372" s="94"/>
      <c r="BL372" s="94"/>
      <c r="BM372" s="94"/>
      <c r="BN372" s="94"/>
      <c r="BO372" s="94"/>
      <c r="BP372" s="94"/>
      <c r="BQ372" s="94"/>
      <c r="BR372" s="94"/>
      <c r="BS372" s="94"/>
      <c r="BT372" s="94"/>
      <c r="BU372" s="94"/>
      <c r="BV372" s="94"/>
      <c r="BW372" s="94"/>
      <c r="BX372" s="94"/>
      <c r="BY372" s="94"/>
      <c r="BZ372" s="94"/>
      <c r="CA372" s="94"/>
      <c r="CB372" s="94"/>
      <c r="CC372" s="94"/>
      <c r="CD372" s="94"/>
      <c r="CE372" s="94"/>
      <c r="CF372" s="94"/>
      <c r="CG372" s="94"/>
      <c r="CH372" s="94"/>
      <c r="CI372" s="94"/>
      <c r="CJ372" s="94"/>
      <c r="CK372" s="94"/>
      <c r="CL372" s="94"/>
      <c r="CM372" s="94"/>
      <c r="CN372" s="94"/>
      <c r="CO372" s="94"/>
      <c r="CP372" s="94"/>
      <c r="CQ372" s="94"/>
      <c r="CR372" s="94"/>
      <c r="CS372" s="94"/>
      <c r="CT372" s="94"/>
      <c r="CU372" s="94"/>
      <c r="CV372" s="94"/>
    </row>
    <row r="373" spans="1:100" x14ac:dyDescent="0.2">
      <c r="A373" s="94"/>
      <c r="B373" s="94"/>
      <c r="C373" s="94"/>
      <c r="D373" s="94"/>
      <c r="E373" s="94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94"/>
      <c r="AM373" s="94"/>
      <c r="AN373" s="94"/>
      <c r="AO373" s="94"/>
      <c r="AP373" s="94"/>
      <c r="AQ373" s="94"/>
      <c r="AR373" s="94"/>
      <c r="AS373" s="94"/>
      <c r="AT373" s="94"/>
      <c r="AU373" s="94"/>
      <c r="AV373" s="94"/>
      <c r="AW373" s="94"/>
      <c r="AX373" s="94"/>
      <c r="AY373" s="94"/>
      <c r="AZ373" s="94"/>
      <c r="BA373" s="94"/>
      <c r="BB373" s="94"/>
      <c r="BC373" s="94"/>
      <c r="BD373" s="94"/>
      <c r="BE373" s="94"/>
      <c r="BF373" s="94"/>
      <c r="BG373" s="94"/>
      <c r="BH373" s="94"/>
      <c r="BI373" s="94"/>
      <c r="BJ373" s="94"/>
      <c r="BK373" s="94"/>
      <c r="BL373" s="94"/>
      <c r="BM373" s="94"/>
      <c r="BN373" s="94"/>
      <c r="BO373" s="94"/>
      <c r="BP373" s="94"/>
      <c r="BQ373" s="94"/>
      <c r="BR373" s="94"/>
      <c r="BS373" s="94"/>
      <c r="BT373" s="94"/>
      <c r="BU373" s="94"/>
      <c r="BV373" s="94"/>
      <c r="BW373" s="94"/>
      <c r="BX373" s="94"/>
      <c r="BY373" s="94"/>
      <c r="BZ373" s="94"/>
      <c r="CA373" s="94"/>
      <c r="CB373" s="94"/>
      <c r="CC373" s="94"/>
      <c r="CD373" s="94"/>
      <c r="CE373" s="94"/>
      <c r="CF373" s="94"/>
      <c r="CG373" s="94"/>
      <c r="CH373" s="94"/>
      <c r="CI373" s="94"/>
      <c r="CJ373" s="94"/>
      <c r="CK373" s="94"/>
      <c r="CL373" s="94"/>
      <c r="CM373" s="94"/>
      <c r="CN373" s="94"/>
      <c r="CO373" s="94"/>
      <c r="CP373" s="94"/>
      <c r="CQ373" s="94"/>
      <c r="CR373" s="94"/>
      <c r="CS373" s="94"/>
      <c r="CT373" s="94"/>
      <c r="CU373" s="94"/>
      <c r="CV373" s="94"/>
    </row>
    <row r="374" spans="1:100" x14ac:dyDescent="0.2">
      <c r="A374" s="94"/>
      <c r="B374" s="94"/>
      <c r="C374" s="94"/>
      <c r="D374" s="94"/>
      <c r="E374" s="94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4"/>
      <c r="AO374" s="94"/>
      <c r="AP374" s="94"/>
      <c r="AQ374" s="94"/>
      <c r="AR374" s="94"/>
      <c r="AS374" s="94"/>
      <c r="AT374" s="94"/>
      <c r="AU374" s="94"/>
      <c r="AV374" s="94"/>
      <c r="AW374" s="94"/>
      <c r="AX374" s="94"/>
      <c r="AY374" s="94"/>
      <c r="AZ374" s="94"/>
      <c r="BA374" s="94"/>
      <c r="BB374" s="94"/>
      <c r="BC374" s="94"/>
      <c r="BD374" s="94"/>
      <c r="BE374" s="94"/>
      <c r="BF374" s="94"/>
      <c r="BG374" s="94"/>
      <c r="BH374" s="94"/>
      <c r="BI374" s="94"/>
      <c r="BJ374" s="94"/>
      <c r="BK374" s="94"/>
      <c r="BL374" s="94"/>
      <c r="BM374" s="94"/>
      <c r="BN374" s="94"/>
      <c r="BO374" s="94"/>
      <c r="BP374" s="94"/>
      <c r="BQ374" s="94"/>
      <c r="BR374" s="94"/>
      <c r="BS374" s="94"/>
      <c r="BT374" s="94"/>
      <c r="BU374" s="94"/>
      <c r="BV374" s="94"/>
      <c r="BW374" s="94"/>
      <c r="BX374" s="94"/>
      <c r="BY374" s="94"/>
      <c r="BZ374" s="94"/>
      <c r="CA374" s="94"/>
      <c r="CB374" s="94"/>
      <c r="CC374" s="94"/>
      <c r="CD374" s="94"/>
      <c r="CE374" s="94"/>
      <c r="CF374" s="94"/>
      <c r="CG374" s="94"/>
      <c r="CH374" s="94"/>
      <c r="CI374" s="94"/>
      <c r="CJ374" s="94"/>
      <c r="CK374" s="94"/>
      <c r="CL374" s="94"/>
      <c r="CM374" s="94"/>
      <c r="CN374" s="94"/>
      <c r="CO374" s="94"/>
      <c r="CP374" s="94"/>
      <c r="CQ374" s="94"/>
      <c r="CR374" s="94"/>
      <c r="CS374" s="94"/>
      <c r="CT374" s="94"/>
      <c r="CU374" s="94"/>
      <c r="CV374" s="94"/>
    </row>
    <row r="375" spans="1:100" x14ac:dyDescent="0.2">
      <c r="A375" s="94"/>
      <c r="B375" s="94"/>
      <c r="C375" s="94"/>
      <c r="D375" s="94"/>
      <c r="E375" s="94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94"/>
      <c r="AM375" s="94"/>
      <c r="AN375" s="94"/>
      <c r="AO375" s="94"/>
      <c r="AP375" s="94"/>
      <c r="AQ375" s="94"/>
      <c r="AR375" s="94"/>
      <c r="AS375" s="94"/>
      <c r="AT375" s="94"/>
      <c r="AU375" s="94"/>
      <c r="AV375" s="94"/>
      <c r="AW375" s="94"/>
      <c r="AX375" s="94"/>
      <c r="AY375" s="94"/>
      <c r="AZ375" s="94"/>
      <c r="BA375" s="94"/>
      <c r="BB375" s="94"/>
      <c r="BC375" s="94"/>
      <c r="BD375" s="94"/>
      <c r="BE375" s="94"/>
      <c r="BF375" s="94"/>
      <c r="BG375" s="94"/>
      <c r="BH375" s="94"/>
      <c r="BI375" s="94"/>
      <c r="BJ375" s="94"/>
      <c r="BK375" s="94"/>
      <c r="BL375" s="94"/>
      <c r="BM375" s="94"/>
      <c r="BN375" s="94"/>
      <c r="BO375" s="94"/>
      <c r="BP375" s="94"/>
      <c r="BQ375" s="94"/>
      <c r="BR375" s="94"/>
      <c r="BS375" s="94"/>
      <c r="BT375" s="94"/>
      <c r="BU375" s="94"/>
      <c r="BV375" s="94"/>
      <c r="BW375" s="94"/>
      <c r="BX375" s="94"/>
      <c r="BY375" s="94"/>
      <c r="BZ375" s="94"/>
      <c r="CA375" s="94"/>
      <c r="CB375" s="94"/>
      <c r="CC375" s="94"/>
      <c r="CD375" s="94"/>
      <c r="CE375" s="94"/>
      <c r="CF375" s="94"/>
      <c r="CG375" s="94"/>
      <c r="CH375" s="94"/>
      <c r="CI375" s="94"/>
      <c r="CJ375" s="94"/>
      <c r="CK375" s="94"/>
      <c r="CL375" s="94"/>
      <c r="CM375" s="94"/>
      <c r="CN375" s="94"/>
      <c r="CO375" s="94"/>
      <c r="CP375" s="94"/>
      <c r="CQ375" s="94"/>
      <c r="CR375" s="94"/>
      <c r="CS375" s="94"/>
      <c r="CT375" s="94"/>
      <c r="CU375" s="94"/>
      <c r="CV375" s="94"/>
    </row>
    <row r="376" spans="1:100" x14ac:dyDescent="0.2">
      <c r="A376" s="94"/>
      <c r="B376" s="94"/>
      <c r="C376" s="94"/>
      <c r="D376" s="94"/>
      <c r="E376" s="94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94"/>
      <c r="AM376" s="94"/>
      <c r="AN376" s="94"/>
      <c r="AO376" s="94"/>
      <c r="AP376" s="94"/>
      <c r="AQ376" s="94"/>
      <c r="AR376" s="94"/>
      <c r="AS376" s="94"/>
      <c r="AT376" s="94"/>
      <c r="AU376" s="94"/>
      <c r="AV376" s="94"/>
      <c r="AW376" s="94"/>
      <c r="AX376" s="94"/>
      <c r="AY376" s="94"/>
      <c r="AZ376" s="94"/>
      <c r="BA376" s="94"/>
      <c r="BB376" s="94"/>
      <c r="BC376" s="94"/>
      <c r="BD376" s="94"/>
      <c r="BE376" s="94"/>
      <c r="BF376" s="94"/>
      <c r="BG376" s="94"/>
      <c r="BH376" s="94"/>
      <c r="BI376" s="94"/>
      <c r="BJ376" s="94"/>
      <c r="BK376" s="94"/>
      <c r="BL376" s="94"/>
      <c r="BM376" s="94"/>
      <c r="BN376" s="94"/>
      <c r="BO376" s="94"/>
      <c r="BP376" s="94"/>
      <c r="BQ376" s="94"/>
      <c r="BR376" s="94"/>
      <c r="BS376" s="94"/>
      <c r="BT376" s="94"/>
      <c r="BU376" s="94"/>
      <c r="BV376" s="94"/>
      <c r="BW376" s="94"/>
      <c r="BX376" s="94"/>
      <c r="BY376" s="94"/>
      <c r="BZ376" s="94"/>
      <c r="CA376" s="94"/>
      <c r="CB376" s="94"/>
      <c r="CC376" s="94"/>
      <c r="CD376" s="94"/>
      <c r="CE376" s="94"/>
      <c r="CF376" s="94"/>
      <c r="CG376" s="94"/>
      <c r="CH376" s="94"/>
      <c r="CI376" s="94"/>
      <c r="CJ376" s="94"/>
      <c r="CK376" s="94"/>
      <c r="CL376" s="94"/>
      <c r="CM376" s="94"/>
      <c r="CN376" s="94"/>
      <c r="CO376" s="94"/>
      <c r="CP376" s="94"/>
      <c r="CQ376" s="94"/>
      <c r="CR376" s="94"/>
      <c r="CS376" s="94"/>
      <c r="CT376" s="94"/>
      <c r="CU376" s="94"/>
      <c r="CV376" s="94"/>
    </row>
    <row r="377" spans="1:100" x14ac:dyDescent="0.2">
      <c r="A377" s="94"/>
      <c r="B377" s="94"/>
      <c r="C377" s="94"/>
      <c r="D377" s="94"/>
      <c r="E377" s="94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4"/>
      <c r="AV377" s="94"/>
      <c r="AW377" s="94"/>
      <c r="AX377" s="94"/>
      <c r="AY377" s="94"/>
      <c r="AZ377" s="94"/>
      <c r="BA377" s="94"/>
      <c r="BB377" s="94"/>
      <c r="BC377" s="94"/>
      <c r="BD377" s="94"/>
      <c r="BE377" s="94"/>
      <c r="BF377" s="94"/>
      <c r="BG377" s="94"/>
      <c r="BH377" s="94"/>
      <c r="BI377" s="94"/>
      <c r="BJ377" s="94"/>
      <c r="BK377" s="94"/>
      <c r="BL377" s="94"/>
      <c r="BM377" s="94"/>
      <c r="BN377" s="94"/>
      <c r="BO377" s="94"/>
      <c r="BP377" s="94"/>
      <c r="BQ377" s="94"/>
      <c r="BR377" s="94"/>
      <c r="BS377" s="94"/>
      <c r="BT377" s="94"/>
      <c r="BU377" s="94"/>
      <c r="BV377" s="94"/>
      <c r="BW377" s="94"/>
      <c r="BX377" s="94"/>
      <c r="BY377" s="94"/>
      <c r="BZ377" s="94"/>
      <c r="CA377" s="94"/>
      <c r="CB377" s="94"/>
      <c r="CC377" s="94"/>
      <c r="CD377" s="94"/>
      <c r="CE377" s="94"/>
      <c r="CF377" s="94"/>
      <c r="CG377" s="94"/>
      <c r="CH377" s="94"/>
      <c r="CI377" s="94"/>
      <c r="CJ377" s="94"/>
      <c r="CK377" s="94"/>
      <c r="CL377" s="94"/>
      <c r="CM377" s="94"/>
      <c r="CN377" s="94"/>
      <c r="CO377" s="94"/>
      <c r="CP377" s="94"/>
      <c r="CQ377" s="94"/>
      <c r="CR377" s="94"/>
      <c r="CS377" s="94"/>
      <c r="CT377" s="94"/>
      <c r="CU377" s="94"/>
      <c r="CV377" s="94"/>
    </row>
    <row r="378" spans="1:100" x14ac:dyDescent="0.2">
      <c r="A378" s="94"/>
      <c r="B378" s="94"/>
      <c r="C378" s="94"/>
      <c r="D378" s="94"/>
      <c r="E378" s="94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94"/>
      <c r="AM378" s="94"/>
      <c r="AN378" s="94"/>
      <c r="AO378" s="94"/>
      <c r="AP378" s="94"/>
      <c r="AQ378" s="94"/>
      <c r="AR378" s="94"/>
      <c r="AS378" s="94"/>
      <c r="AT378" s="94"/>
      <c r="AU378" s="94"/>
      <c r="AV378" s="94"/>
      <c r="AW378" s="94"/>
      <c r="AX378" s="94"/>
      <c r="AY378" s="94"/>
      <c r="AZ378" s="94"/>
      <c r="BA378" s="94"/>
      <c r="BB378" s="94"/>
      <c r="BC378" s="94"/>
      <c r="BD378" s="94"/>
      <c r="BE378" s="94"/>
      <c r="BF378" s="94"/>
      <c r="BG378" s="94"/>
      <c r="BH378" s="94"/>
      <c r="BI378" s="94"/>
      <c r="BJ378" s="94"/>
      <c r="BK378" s="94"/>
      <c r="BL378" s="94"/>
      <c r="BM378" s="94"/>
      <c r="BN378" s="94"/>
      <c r="BO378" s="94"/>
      <c r="BP378" s="94"/>
      <c r="BQ378" s="94"/>
      <c r="BR378" s="94"/>
      <c r="BS378" s="94"/>
      <c r="BT378" s="94"/>
      <c r="BU378" s="94"/>
      <c r="BV378" s="94"/>
      <c r="BW378" s="94"/>
      <c r="BX378" s="94"/>
      <c r="BY378" s="94"/>
      <c r="BZ378" s="94"/>
      <c r="CA378" s="94"/>
      <c r="CB378" s="94"/>
      <c r="CC378" s="94"/>
      <c r="CD378" s="94"/>
      <c r="CE378" s="94"/>
      <c r="CF378" s="94"/>
      <c r="CG378" s="94"/>
      <c r="CH378" s="94"/>
      <c r="CI378" s="94"/>
      <c r="CJ378" s="94"/>
      <c r="CK378" s="94"/>
      <c r="CL378" s="94"/>
      <c r="CM378" s="94"/>
      <c r="CN378" s="94"/>
      <c r="CO378" s="94"/>
      <c r="CP378" s="94"/>
      <c r="CQ378" s="94"/>
      <c r="CR378" s="94"/>
      <c r="CS378" s="94"/>
      <c r="CT378" s="94"/>
      <c r="CU378" s="94"/>
      <c r="CV378" s="94"/>
    </row>
    <row r="379" spans="1:100" x14ac:dyDescent="0.2">
      <c r="A379" s="94"/>
      <c r="B379" s="94"/>
      <c r="C379" s="94"/>
      <c r="D379" s="94"/>
      <c r="E379" s="94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94"/>
      <c r="AN379" s="94"/>
      <c r="AO379" s="94"/>
      <c r="AP379" s="94"/>
      <c r="AQ379" s="94"/>
      <c r="AR379" s="94"/>
      <c r="AS379" s="94"/>
      <c r="AT379" s="94"/>
      <c r="AU379" s="94"/>
      <c r="AV379" s="94"/>
      <c r="AW379" s="94"/>
      <c r="AX379" s="94"/>
      <c r="AY379" s="94"/>
      <c r="AZ379" s="94"/>
      <c r="BA379" s="94"/>
      <c r="BB379" s="94"/>
      <c r="BC379" s="94"/>
      <c r="BD379" s="94"/>
      <c r="BE379" s="94"/>
      <c r="BF379" s="94"/>
      <c r="BG379" s="94"/>
      <c r="BH379" s="94"/>
      <c r="BI379" s="94"/>
      <c r="BJ379" s="94"/>
      <c r="BK379" s="94"/>
      <c r="BL379" s="94"/>
      <c r="BM379" s="94"/>
      <c r="BN379" s="94"/>
      <c r="BO379" s="94"/>
      <c r="BP379" s="94"/>
      <c r="BQ379" s="94"/>
      <c r="BR379" s="94"/>
      <c r="BS379" s="94"/>
      <c r="BT379" s="94"/>
      <c r="BU379" s="94"/>
      <c r="BV379" s="94"/>
      <c r="BW379" s="94"/>
      <c r="BX379" s="94"/>
      <c r="BY379" s="94"/>
      <c r="BZ379" s="94"/>
      <c r="CA379" s="94"/>
      <c r="CB379" s="94"/>
      <c r="CC379" s="94"/>
      <c r="CD379" s="94"/>
      <c r="CE379" s="94"/>
      <c r="CF379" s="94"/>
      <c r="CG379" s="94"/>
      <c r="CH379" s="94"/>
      <c r="CI379" s="94"/>
      <c r="CJ379" s="94"/>
      <c r="CK379" s="94"/>
      <c r="CL379" s="94"/>
      <c r="CM379" s="94"/>
      <c r="CN379" s="94"/>
      <c r="CO379" s="94"/>
      <c r="CP379" s="94"/>
      <c r="CQ379" s="94"/>
      <c r="CR379" s="94"/>
      <c r="CS379" s="94"/>
      <c r="CT379" s="94"/>
      <c r="CU379" s="94"/>
      <c r="CV379" s="94"/>
    </row>
    <row r="380" spans="1:100" x14ac:dyDescent="0.2">
      <c r="A380" s="94"/>
      <c r="B380" s="94"/>
      <c r="C380" s="94"/>
      <c r="D380" s="94"/>
      <c r="E380" s="94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4"/>
      <c r="AV380" s="94"/>
      <c r="AW380" s="94"/>
      <c r="AX380" s="94"/>
      <c r="AY380" s="94"/>
      <c r="AZ380" s="94"/>
      <c r="BA380" s="94"/>
      <c r="BB380" s="94"/>
      <c r="BC380" s="94"/>
      <c r="BD380" s="94"/>
      <c r="BE380" s="94"/>
      <c r="BF380" s="94"/>
      <c r="BG380" s="94"/>
      <c r="BH380" s="94"/>
      <c r="BI380" s="94"/>
      <c r="BJ380" s="94"/>
      <c r="BK380" s="94"/>
      <c r="BL380" s="94"/>
      <c r="BM380" s="94"/>
      <c r="BN380" s="94"/>
      <c r="BO380" s="94"/>
      <c r="BP380" s="94"/>
      <c r="BQ380" s="94"/>
      <c r="BR380" s="94"/>
      <c r="BS380" s="94"/>
      <c r="BT380" s="94"/>
      <c r="BU380" s="94"/>
      <c r="BV380" s="94"/>
      <c r="BW380" s="94"/>
      <c r="BX380" s="94"/>
      <c r="BY380" s="94"/>
      <c r="BZ380" s="94"/>
      <c r="CA380" s="94"/>
      <c r="CB380" s="94"/>
      <c r="CC380" s="94"/>
      <c r="CD380" s="94"/>
      <c r="CE380" s="94"/>
      <c r="CF380" s="94"/>
      <c r="CG380" s="94"/>
      <c r="CH380" s="94"/>
      <c r="CI380" s="94"/>
      <c r="CJ380" s="94"/>
      <c r="CK380" s="94"/>
      <c r="CL380" s="94"/>
      <c r="CM380" s="94"/>
      <c r="CN380" s="94"/>
      <c r="CO380" s="94"/>
      <c r="CP380" s="94"/>
      <c r="CQ380" s="94"/>
      <c r="CR380" s="94"/>
      <c r="CS380" s="94"/>
      <c r="CT380" s="94"/>
      <c r="CU380" s="94"/>
      <c r="CV380" s="94"/>
    </row>
    <row r="381" spans="1:100" x14ac:dyDescent="0.2">
      <c r="A381" s="94"/>
      <c r="B381" s="94"/>
      <c r="C381" s="94"/>
      <c r="D381" s="94"/>
      <c r="E381" s="94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4"/>
      <c r="AL381" s="94"/>
      <c r="AM381" s="94"/>
      <c r="AN381" s="94"/>
      <c r="AO381" s="94"/>
      <c r="AP381" s="94"/>
      <c r="AQ381" s="94"/>
      <c r="AR381" s="94"/>
      <c r="AS381" s="94"/>
      <c r="AT381" s="94"/>
      <c r="AU381" s="94"/>
      <c r="AV381" s="94"/>
      <c r="AW381" s="94"/>
      <c r="AX381" s="94"/>
      <c r="AY381" s="94"/>
      <c r="AZ381" s="94"/>
      <c r="BA381" s="94"/>
      <c r="BB381" s="94"/>
      <c r="BC381" s="94"/>
      <c r="BD381" s="94"/>
      <c r="BE381" s="94"/>
      <c r="BF381" s="94"/>
      <c r="BG381" s="94"/>
      <c r="BH381" s="94"/>
      <c r="BI381" s="94"/>
      <c r="BJ381" s="94"/>
      <c r="BK381" s="94"/>
      <c r="BL381" s="94"/>
      <c r="BM381" s="94"/>
      <c r="BN381" s="94"/>
      <c r="BO381" s="94"/>
      <c r="BP381" s="94"/>
      <c r="BQ381" s="94"/>
      <c r="BR381" s="94"/>
      <c r="BS381" s="94"/>
      <c r="BT381" s="94"/>
      <c r="BU381" s="94"/>
      <c r="BV381" s="94"/>
      <c r="BW381" s="94"/>
      <c r="BX381" s="94"/>
      <c r="BY381" s="94"/>
      <c r="BZ381" s="94"/>
      <c r="CA381" s="94"/>
      <c r="CB381" s="94"/>
      <c r="CC381" s="94"/>
      <c r="CD381" s="94"/>
      <c r="CE381" s="94"/>
      <c r="CF381" s="94"/>
      <c r="CG381" s="94"/>
      <c r="CH381" s="94"/>
      <c r="CI381" s="94"/>
      <c r="CJ381" s="94"/>
      <c r="CK381" s="94"/>
      <c r="CL381" s="94"/>
      <c r="CM381" s="94"/>
      <c r="CN381" s="94"/>
      <c r="CO381" s="94"/>
      <c r="CP381" s="94"/>
      <c r="CQ381" s="94"/>
      <c r="CR381" s="94"/>
      <c r="CS381" s="94"/>
      <c r="CT381" s="94"/>
      <c r="CU381" s="94"/>
      <c r="CV381" s="94"/>
    </row>
    <row r="382" spans="1:100" x14ac:dyDescent="0.2">
      <c r="A382" s="94"/>
      <c r="B382" s="94"/>
      <c r="C382" s="94"/>
      <c r="D382" s="94"/>
      <c r="E382" s="94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  <c r="AO382" s="94"/>
      <c r="AP382" s="94"/>
      <c r="AQ382" s="94"/>
      <c r="AR382" s="94"/>
      <c r="AS382" s="94"/>
      <c r="AT382" s="94"/>
      <c r="AU382" s="94"/>
      <c r="AV382" s="94"/>
      <c r="AW382" s="94"/>
      <c r="AX382" s="94"/>
      <c r="AY382" s="94"/>
      <c r="AZ382" s="94"/>
      <c r="BA382" s="94"/>
      <c r="BB382" s="94"/>
      <c r="BC382" s="94"/>
      <c r="BD382" s="94"/>
      <c r="BE382" s="94"/>
      <c r="BF382" s="94"/>
      <c r="BG382" s="94"/>
      <c r="BH382" s="94"/>
      <c r="BI382" s="94"/>
      <c r="BJ382" s="94"/>
      <c r="BK382" s="94"/>
      <c r="BL382" s="94"/>
      <c r="BM382" s="94"/>
      <c r="BN382" s="94"/>
      <c r="BO382" s="94"/>
      <c r="BP382" s="94"/>
      <c r="BQ382" s="94"/>
      <c r="BR382" s="94"/>
      <c r="BS382" s="94"/>
      <c r="BT382" s="94"/>
      <c r="BU382" s="94"/>
      <c r="BV382" s="94"/>
      <c r="BW382" s="94"/>
      <c r="BX382" s="94"/>
      <c r="BY382" s="94"/>
      <c r="BZ382" s="94"/>
      <c r="CA382" s="94"/>
      <c r="CB382" s="94"/>
      <c r="CC382" s="94"/>
      <c r="CD382" s="94"/>
      <c r="CE382" s="94"/>
      <c r="CF382" s="94"/>
      <c r="CG382" s="94"/>
      <c r="CH382" s="94"/>
      <c r="CI382" s="94"/>
      <c r="CJ382" s="94"/>
      <c r="CK382" s="94"/>
      <c r="CL382" s="94"/>
      <c r="CM382" s="94"/>
      <c r="CN382" s="94"/>
      <c r="CO382" s="94"/>
      <c r="CP382" s="94"/>
      <c r="CQ382" s="94"/>
      <c r="CR382" s="94"/>
      <c r="CS382" s="94"/>
      <c r="CT382" s="94"/>
      <c r="CU382" s="94"/>
      <c r="CV382" s="94"/>
    </row>
    <row r="383" spans="1:100" x14ac:dyDescent="0.2">
      <c r="A383" s="94"/>
      <c r="B383" s="94"/>
      <c r="C383" s="94"/>
      <c r="D383" s="94"/>
      <c r="E383" s="94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4"/>
      <c r="AL383" s="94"/>
      <c r="AM383" s="94"/>
      <c r="AN383" s="94"/>
      <c r="AO383" s="94"/>
      <c r="AP383" s="94"/>
      <c r="AQ383" s="94"/>
      <c r="AR383" s="94"/>
      <c r="AS383" s="94"/>
      <c r="AT383" s="94"/>
      <c r="AU383" s="94"/>
      <c r="AV383" s="94"/>
      <c r="AW383" s="94"/>
      <c r="AX383" s="94"/>
      <c r="AY383" s="94"/>
      <c r="AZ383" s="94"/>
      <c r="BA383" s="94"/>
      <c r="BB383" s="94"/>
      <c r="BC383" s="94"/>
      <c r="BD383" s="94"/>
      <c r="BE383" s="94"/>
      <c r="BF383" s="94"/>
      <c r="BG383" s="94"/>
      <c r="BH383" s="94"/>
      <c r="BI383" s="94"/>
      <c r="BJ383" s="94"/>
      <c r="BK383" s="94"/>
      <c r="BL383" s="94"/>
      <c r="BM383" s="94"/>
      <c r="BN383" s="94"/>
      <c r="BO383" s="94"/>
      <c r="BP383" s="94"/>
      <c r="BQ383" s="94"/>
      <c r="BR383" s="94"/>
      <c r="BS383" s="94"/>
      <c r="BT383" s="94"/>
      <c r="BU383" s="94"/>
      <c r="BV383" s="94"/>
      <c r="BW383" s="94"/>
      <c r="BX383" s="94"/>
      <c r="BY383" s="94"/>
      <c r="BZ383" s="94"/>
      <c r="CA383" s="94"/>
      <c r="CB383" s="94"/>
      <c r="CC383" s="94"/>
      <c r="CD383" s="94"/>
      <c r="CE383" s="94"/>
      <c r="CF383" s="94"/>
      <c r="CG383" s="94"/>
      <c r="CH383" s="94"/>
      <c r="CI383" s="94"/>
      <c r="CJ383" s="94"/>
      <c r="CK383" s="94"/>
      <c r="CL383" s="94"/>
      <c r="CM383" s="94"/>
      <c r="CN383" s="94"/>
      <c r="CO383" s="94"/>
      <c r="CP383" s="94"/>
      <c r="CQ383" s="94"/>
      <c r="CR383" s="94"/>
      <c r="CS383" s="94"/>
      <c r="CT383" s="94"/>
      <c r="CU383" s="94"/>
      <c r="CV383" s="94"/>
    </row>
    <row r="384" spans="1:100" x14ac:dyDescent="0.2">
      <c r="A384" s="94"/>
      <c r="B384" s="94"/>
      <c r="C384" s="94"/>
      <c r="D384" s="94"/>
      <c r="E384" s="94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4"/>
      <c r="AL384" s="94"/>
      <c r="AM384" s="94"/>
      <c r="AN384" s="94"/>
      <c r="AO384" s="94"/>
      <c r="AP384" s="94"/>
      <c r="AQ384" s="94"/>
      <c r="AR384" s="94"/>
      <c r="AS384" s="94"/>
      <c r="AT384" s="94"/>
      <c r="AU384" s="94"/>
      <c r="AV384" s="94"/>
      <c r="AW384" s="94"/>
      <c r="AX384" s="94"/>
      <c r="AY384" s="94"/>
      <c r="AZ384" s="94"/>
      <c r="BA384" s="94"/>
      <c r="BB384" s="94"/>
      <c r="BC384" s="94"/>
      <c r="BD384" s="94"/>
      <c r="BE384" s="94"/>
      <c r="BF384" s="94"/>
      <c r="BG384" s="94"/>
      <c r="BH384" s="94"/>
      <c r="BI384" s="94"/>
      <c r="BJ384" s="94"/>
      <c r="BK384" s="94"/>
      <c r="BL384" s="94"/>
      <c r="BM384" s="94"/>
      <c r="BN384" s="94"/>
      <c r="BO384" s="94"/>
      <c r="BP384" s="94"/>
      <c r="BQ384" s="94"/>
      <c r="BR384" s="94"/>
      <c r="BS384" s="94"/>
      <c r="BT384" s="94"/>
      <c r="BU384" s="94"/>
      <c r="BV384" s="94"/>
      <c r="BW384" s="94"/>
      <c r="BX384" s="94"/>
      <c r="BY384" s="94"/>
      <c r="BZ384" s="94"/>
      <c r="CA384" s="94"/>
      <c r="CB384" s="94"/>
      <c r="CC384" s="94"/>
      <c r="CD384" s="94"/>
      <c r="CE384" s="94"/>
      <c r="CF384" s="94"/>
      <c r="CG384" s="94"/>
      <c r="CH384" s="94"/>
      <c r="CI384" s="94"/>
      <c r="CJ384" s="94"/>
      <c r="CK384" s="94"/>
      <c r="CL384" s="94"/>
      <c r="CM384" s="94"/>
      <c r="CN384" s="94"/>
      <c r="CO384" s="94"/>
      <c r="CP384" s="94"/>
      <c r="CQ384" s="94"/>
      <c r="CR384" s="94"/>
      <c r="CS384" s="94"/>
      <c r="CT384" s="94"/>
      <c r="CU384" s="94"/>
      <c r="CV384" s="94"/>
    </row>
    <row r="385" spans="1:100" x14ac:dyDescent="0.2">
      <c r="A385" s="94"/>
      <c r="B385" s="94"/>
      <c r="C385" s="94"/>
      <c r="D385" s="94"/>
      <c r="E385" s="94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4"/>
      <c r="AL385" s="94"/>
      <c r="AM385" s="94"/>
      <c r="AN385" s="94"/>
      <c r="AO385" s="94"/>
      <c r="AP385" s="94"/>
      <c r="AQ385" s="94"/>
      <c r="AR385" s="94"/>
      <c r="AS385" s="94"/>
      <c r="AT385" s="94"/>
      <c r="AU385" s="94"/>
      <c r="AV385" s="94"/>
      <c r="AW385" s="94"/>
      <c r="AX385" s="94"/>
      <c r="AY385" s="94"/>
      <c r="AZ385" s="94"/>
      <c r="BA385" s="94"/>
      <c r="BB385" s="94"/>
      <c r="BC385" s="94"/>
      <c r="BD385" s="94"/>
      <c r="BE385" s="94"/>
      <c r="BF385" s="94"/>
      <c r="BG385" s="94"/>
      <c r="BH385" s="94"/>
      <c r="BI385" s="94"/>
      <c r="BJ385" s="94"/>
      <c r="BK385" s="94"/>
      <c r="BL385" s="94"/>
      <c r="BM385" s="94"/>
      <c r="BN385" s="94"/>
      <c r="BO385" s="94"/>
      <c r="BP385" s="94"/>
      <c r="BQ385" s="94"/>
      <c r="BR385" s="94"/>
      <c r="BS385" s="94"/>
      <c r="BT385" s="94"/>
      <c r="BU385" s="94"/>
      <c r="BV385" s="94"/>
      <c r="BW385" s="94"/>
      <c r="BX385" s="94"/>
      <c r="BY385" s="94"/>
      <c r="BZ385" s="94"/>
      <c r="CA385" s="94"/>
      <c r="CB385" s="94"/>
      <c r="CC385" s="94"/>
      <c r="CD385" s="94"/>
      <c r="CE385" s="94"/>
      <c r="CF385" s="94"/>
      <c r="CG385" s="94"/>
      <c r="CH385" s="94"/>
      <c r="CI385" s="94"/>
      <c r="CJ385" s="94"/>
      <c r="CK385" s="94"/>
      <c r="CL385" s="94"/>
      <c r="CM385" s="94"/>
      <c r="CN385" s="94"/>
      <c r="CO385" s="94"/>
      <c r="CP385" s="94"/>
      <c r="CQ385" s="94"/>
      <c r="CR385" s="94"/>
      <c r="CS385" s="94"/>
      <c r="CT385" s="94"/>
      <c r="CU385" s="94"/>
      <c r="CV385" s="94"/>
    </row>
    <row r="386" spans="1:100" x14ac:dyDescent="0.2">
      <c r="A386" s="94"/>
      <c r="B386" s="94"/>
      <c r="C386" s="94"/>
      <c r="D386" s="94"/>
      <c r="E386" s="94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4"/>
      <c r="AL386" s="94"/>
      <c r="AM386" s="94"/>
      <c r="AN386" s="94"/>
      <c r="AO386" s="94"/>
      <c r="AP386" s="94"/>
      <c r="AQ386" s="94"/>
      <c r="AR386" s="94"/>
      <c r="AS386" s="94"/>
      <c r="AT386" s="94"/>
      <c r="AU386" s="94"/>
      <c r="AV386" s="94"/>
      <c r="AW386" s="94"/>
      <c r="AX386" s="94"/>
      <c r="AY386" s="94"/>
      <c r="AZ386" s="94"/>
      <c r="BA386" s="94"/>
      <c r="BB386" s="94"/>
      <c r="BC386" s="94"/>
      <c r="BD386" s="94"/>
      <c r="BE386" s="94"/>
      <c r="BF386" s="94"/>
      <c r="BG386" s="94"/>
      <c r="BH386" s="94"/>
      <c r="BI386" s="94"/>
      <c r="BJ386" s="94"/>
      <c r="BK386" s="94"/>
      <c r="BL386" s="94"/>
      <c r="BM386" s="94"/>
      <c r="BN386" s="94"/>
      <c r="BO386" s="94"/>
      <c r="BP386" s="94"/>
      <c r="BQ386" s="94"/>
      <c r="BR386" s="94"/>
      <c r="BS386" s="94"/>
      <c r="BT386" s="94"/>
      <c r="BU386" s="94"/>
      <c r="BV386" s="94"/>
      <c r="BW386" s="94"/>
      <c r="BX386" s="94"/>
      <c r="BY386" s="94"/>
      <c r="BZ386" s="94"/>
      <c r="CA386" s="94"/>
      <c r="CB386" s="94"/>
      <c r="CC386" s="94"/>
      <c r="CD386" s="94"/>
      <c r="CE386" s="94"/>
      <c r="CF386" s="94"/>
      <c r="CG386" s="94"/>
      <c r="CH386" s="94"/>
      <c r="CI386" s="94"/>
      <c r="CJ386" s="94"/>
      <c r="CK386" s="94"/>
      <c r="CL386" s="94"/>
      <c r="CM386" s="94"/>
      <c r="CN386" s="94"/>
      <c r="CO386" s="94"/>
      <c r="CP386" s="94"/>
      <c r="CQ386" s="94"/>
      <c r="CR386" s="94"/>
      <c r="CS386" s="94"/>
      <c r="CT386" s="94"/>
      <c r="CU386" s="94"/>
      <c r="CV386" s="94"/>
    </row>
    <row r="387" spans="1:100" x14ac:dyDescent="0.2">
      <c r="A387" s="94"/>
      <c r="B387" s="94"/>
      <c r="C387" s="94"/>
      <c r="D387" s="94"/>
      <c r="E387" s="94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  <c r="BO387" s="94"/>
      <c r="BP387" s="94"/>
      <c r="BQ387" s="94"/>
      <c r="BR387" s="94"/>
      <c r="BS387" s="94"/>
      <c r="BT387" s="94"/>
      <c r="BU387" s="94"/>
      <c r="BV387" s="94"/>
      <c r="BW387" s="94"/>
      <c r="BX387" s="94"/>
      <c r="BY387" s="94"/>
      <c r="BZ387" s="94"/>
      <c r="CA387" s="94"/>
      <c r="CB387" s="94"/>
      <c r="CC387" s="94"/>
      <c r="CD387" s="94"/>
      <c r="CE387" s="94"/>
      <c r="CF387" s="94"/>
      <c r="CG387" s="94"/>
      <c r="CH387" s="94"/>
      <c r="CI387" s="94"/>
      <c r="CJ387" s="94"/>
      <c r="CK387" s="94"/>
      <c r="CL387" s="94"/>
      <c r="CM387" s="94"/>
      <c r="CN387" s="94"/>
      <c r="CO387" s="94"/>
      <c r="CP387" s="94"/>
      <c r="CQ387" s="94"/>
      <c r="CR387" s="94"/>
      <c r="CS387" s="94"/>
      <c r="CT387" s="94"/>
      <c r="CU387" s="94"/>
      <c r="CV387" s="94"/>
    </row>
    <row r="388" spans="1:100" x14ac:dyDescent="0.2">
      <c r="A388" s="94"/>
      <c r="B388" s="94"/>
      <c r="C388" s="94"/>
      <c r="D388" s="94"/>
      <c r="E388" s="94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  <c r="AW388" s="94"/>
      <c r="AX388" s="94"/>
      <c r="AY388" s="94"/>
      <c r="AZ388" s="94"/>
      <c r="BA388" s="94"/>
      <c r="BB388" s="94"/>
      <c r="BC388" s="94"/>
      <c r="BD388" s="94"/>
      <c r="BE388" s="94"/>
      <c r="BF388" s="94"/>
      <c r="BG388" s="94"/>
      <c r="BH388" s="94"/>
      <c r="BI388" s="94"/>
      <c r="BJ388" s="94"/>
      <c r="BK388" s="94"/>
      <c r="BL388" s="94"/>
      <c r="BM388" s="94"/>
      <c r="BN388" s="94"/>
      <c r="BO388" s="94"/>
      <c r="BP388" s="94"/>
      <c r="BQ388" s="94"/>
      <c r="BR388" s="94"/>
      <c r="BS388" s="94"/>
      <c r="BT388" s="94"/>
      <c r="BU388" s="94"/>
      <c r="BV388" s="94"/>
      <c r="BW388" s="94"/>
      <c r="BX388" s="94"/>
      <c r="BY388" s="94"/>
      <c r="BZ388" s="94"/>
      <c r="CA388" s="94"/>
      <c r="CB388" s="94"/>
      <c r="CC388" s="94"/>
      <c r="CD388" s="94"/>
      <c r="CE388" s="94"/>
      <c r="CF388" s="94"/>
      <c r="CG388" s="94"/>
      <c r="CH388" s="94"/>
      <c r="CI388" s="94"/>
      <c r="CJ388" s="94"/>
      <c r="CK388" s="94"/>
      <c r="CL388" s="94"/>
      <c r="CM388" s="94"/>
      <c r="CN388" s="94"/>
      <c r="CO388" s="94"/>
      <c r="CP388" s="94"/>
      <c r="CQ388" s="94"/>
      <c r="CR388" s="94"/>
      <c r="CS388" s="94"/>
      <c r="CT388" s="94"/>
      <c r="CU388" s="94"/>
      <c r="CV388" s="94"/>
    </row>
    <row r="389" spans="1:100" x14ac:dyDescent="0.2">
      <c r="A389" s="94"/>
      <c r="B389" s="94"/>
      <c r="C389" s="94"/>
      <c r="D389" s="94"/>
      <c r="E389" s="94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4"/>
      <c r="AL389" s="94"/>
      <c r="AM389" s="94"/>
      <c r="AN389" s="94"/>
      <c r="AO389" s="94"/>
      <c r="AP389" s="94"/>
      <c r="AQ389" s="94"/>
      <c r="AR389" s="94"/>
      <c r="AS389" s="94"/>
      <c r="AT389" s="94"/>
      <c r="AU389" s="94"/>
      <c r="AV389" s="94"/>
      <c r="AW389" s="94"/>
      <c r="AX389" s="94"/>
      <c r="AY389" s="94"/>
      <c r="AZ389" s="94"/>
      <c r="BA389" s="94"/>
      <c r="BB389" s="94"/>
      <c r="BC389" s="94"/>
      <c r="BD389" s="94"/>
      <c r="BE389" s="94"/>
      <c r="BF389" s="94"/>
      <c r="BG389" s="94"/>
      <c r="BH389" s="94"/>
      <c r="BI389" s="94"/>
      <c r="BJ389" s="94"/>
      <c r="BK389" s="94"/>
      <c r="BL389" s="94"/>
      <c r="BM389" s="94"/>
      <c r="BN389" s="94"/>
      <c r="BO389" s="94"/>
      <c r="BP389" s="94"/>
      <c r="BQ389" s="94"/>
      <c r="BR389" s="94"/>
      <c r="BS389" s="94"/>
      <c r="BT389" s="94"/>
      <c r="BU389" s="94"/>
      <c r="BV389" s="94"/>
      <c r="BW389" s="94"/>
      <c r="BX389" s="94"/>
      <c r="BY389" s="94"/>
      <c r="BZ389" s="94"/>
      <c r="CA389" s="94"/>
      <c r="CB389" s="94"/>
      <c r="CC389" s="94"/>
      <c r="CD389" s="94"/>
      <c r="CE389" s="94"/>
      <c r="CF389" s="94"/>
      <c r="CG389" s="94"/>
      <c r="CH389" s="94"/>
      <c r="CI389" s="94"/>
      <c r="CJ389" s="94"/>
      <c r="CK389" s="94"/>
      <c r="CL389" s="94"/>
      <c r="CM389" s="94"/>
      <c r="CN389" s="94"/>
      <c r="CO389" s="94"/>
      <c r="CP389" s="94"/>
      <c r="CQ389" s="94"/>
      <c r="CR389" s="94"/>
      <c r="CS389" s="94"/>
      <c r="CT389" s="94"/>
      <c r="CU389" s="94"/>
      <c r="CV389" s="94"/>
    </row>
    <row r="390" spans="1:100" x14ac:dyDescent="0.2">
      <c r="A390" s="94"/>
      <c r="B390" s="94"/>
      <c r="C390" s="94"/>
      <c r="D390" s="94"/>
      <c r="E390" s="94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  <c r="BO390" s="94"/>
      <c r="BP390" s="94"/>
      <c r="BQ390" s="94"/>
      <c r="BR390" s="94"/>
      <c r="BS390" s="94"/>
      <c r="BT390" s="94"/>
      <c r="BU390" s="94"/>
      <c r="BV390" s="94"/>
      <c r="BW390" s="94"/>
      <c r="BX390" s="94"/>
      <c r="BY390" s="94"/>
      <c r="BZ390" s="94"/>
      <c r="CA390" s="94"/>
      <c r="CB390" s="94"/>
      <c r="CC390" s="94"/>
      <c r="CD390" s="94"/>
      <c r="CE390" s="94"/>
      <c r="CF390" s="94"/>
      <c r="CG390" s="94"/>
      <c r="CH390" s="94"/>
      <c r="CI390" s="94"/>
      <c r="CJ390" s="94"/>
      <c r="CK390" s="94"/>
      <c r="CL390" s="94"/>
      <c r="CM390" s="94"/>
      <c r="CN390" s="94"/>
      <c r="CO390" s="94"/>
      <c r="CP390" s="94"/>
      <c r="CQ390" s="94"/>
      <c r="CR390" s="94"/>
      <c r="CS390" s="94"/>
      <c r="CT390" s="94"/>
      <c r="CU390" s="94"/>
      <c r="CV390" s="94"/>
    </row>
    <row r="391" spans="1:100" x14ac:dyDescent="0.2">
      <c r="A391" s="94"/>
      <c r="B391" s="94"/>
      <c r="C391" s="94"/>
      <c r="D391" s="94"/>
      <c r="E391" s="94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  <c r="BO391" s="94"/>
      <c r="BP391" s="94"/>
      <c r="BQ391" s="94"/>
      <c r="BR391" s="94"/>
      <c r="BS391" s="94"/>
      <c r="BT391" s="94"/>
      <c r="BU391" s="94"/>
      <c r="BV391" s="94"/>
      <c r="BW391" s="94"/>
      <c r="BX391" s="94"/>
      <c r="BY391" s="94"/>
      <c r="BZ391" s="94"/>
      <c r="CA391" s="94"/>
      <c r="CB391" s="94"/>
      <c r="CC391" s="94"/>
      <c r="CD391" s="94"/>
      <c r="CE391" s="94"/>
      <c r="CF391" s="94"/>
      <c r="CG391" s="94"/>
      <c r="CH391" s="94"/>
      <c r="CI391" s="94"/>
      <c r="CJ391" s="94"/>
      <c r="CK391" s="94"/>
      <c r="CL391" s="94"/>
      <c r="CM391" s="94"/>
      <c r="CN391" s="94"/>
      <c r="CO391" s="94"/>
      <c r="CP391" s="94"/>
      <c r="CQ391" s="94"/>
      <c r="CR391" s="94"/>
      <c r="CS391" s="94"/>
      <c r="CT391" s="94"/>
      <c r="CU391" s="94"/>
      <c r="CV391" s="94"/>
    </row>
    <row r="392" spans="1:100" x14ac:dyDescent="0.2">
      <c r="A392" s="94"/>
      <c r="B392" s="94"/>
      <c r="C392" s="94"/>
      <c r="D392" s="94"/>
      <c r="E392" s="94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  <c r="BO392" s="94"/>
      <c r="BP392" s="94"/>
      <c r="BQ392" s="94"/>
      <c r="BR392" s="94"/>
      <c r="BS392" s="94"/>
      <c r="BT392" s="94"/>
      <c r="BU392" s="94"/>
      <c r="BV392" s="94"/>
      <c r="BW392" s="94"/>
      <c r="BX392" s="94"/>
      <c r="BY392" s="94"/>
      <c r="BZ392" s="94"/>
      <c r="CA392" s="94"/>
      <c r="CB392" s="94"/>
      <c r="CC392" s="94"/>
      <c r="CD392" s="94"/>
      <c r="CE392" s="94"/>
      <c r="CF392" s="94"/>
      <c r="CG392" s="94"/>
      <c r="CH392" s="94"/>
      <c r="CI392" s="94"/>
      <c r="CJ392" s="94"/>
      <c r="CK392" s="94"/>
      <c r="CL392" s="94"/>
      <c r="CM392" s="94"/>
      <c r="CN392" s="94"/>
      <c r="CO392" s="94"/>
      <c r="CP392" s="94"/>
      <c r="CQ392" s="94"/>
      <c r="CR392" s="94"/>
      <c r="CS392" s="94"/>
      <c r="CT392" s="94"/>
      <c r="CU392" s="94"/>
      <c r="CV392" s="94"/>
    </row>
    <row r="393" spans="1:100" x14ac:dyDescent="0.2">
      <c r="A393" s="94"/>
      <c r="B393" s="94"/>
      <c r="C393" s="94"/>
      <c r="D393" s="94"/>
      <c r="E393" s="94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4"/>
      <c r="AL393" s="94"/>
      <c r="AM393" s="94"/>
      <c r="AN393" s="94"/>
      <c r="AO393" s="94"/>
      <c r="AP393" s="94"/>
      <c r="AQ393" s="94"/>
      <c r="AR393" s="94"/>
      <c r="AS393" s="94"/>
      <c r="AT393" s="94"/>
      <c r="AU393" s="94"/>
      <c r="AV393" s="94"/>
      <c r="AW393" s="94"/>
      <c r="AX393" s="94"/>
      <c r="AY393" s="94"/>
      <c r="AZ393" s="94"/>
      <c r="BA393" s="94"/>
      <c r="BB393" s="94"/>
      <c r="BC393" s="94"/>
      <c r="BD393" s="94"/>
      <c r="BE393" s="94"/>
      <c r="BF393" s="94"/>
      <c r="BG393" s="94"/>
      <c r="BH393" s="94"/>
      <c r="BI393" s="94"/>
      <c r="BJ393" s="94"/>
      <c r="BK393" s="94"/>
      <c r="BL393" s="94"/>
      <c r="BM393" s="94"/>
      <c r="BN393" s="94"/>
      <c r="BO393" s="94"/>
      <c r="BP393" s="94"/>
      <c r="BQ393" s="94"/>
      <c r="BR393" s="94"/>
      <c r="BS393" s="94"/>
      <c r="BT393" s="94"/>
      <c r="BU393" s="94"/>
      <c r="BV393" s="94"/>
      <c r="BW393" s="94"/>
      <c r="BX393" s="94"/>
      <c r="BY393" s="94"/>
      <c r="BZ393" s="94"/>
      <c r="CA393" s="94"/>
      <c r="CB393" s="94"/>
      <c r="CC393" s="94"/>
      <c r="CD393" s="94"/>
      <c r="CE393" s="94"/>
      <c r="CF393" s="94"/>
      <c r="CG393" s="94"/>
      <c r="CH393" s="94"/>
      <c r="CI393" s="94"/>
      <c r="CJ393" s="94"/>
      <c r="CK393" s="94"/>
      <c r="CL393" s="94"/>
      <c r="CM393" s="94"/>
      <c r="CN393" s="94"/>
      <c r="CO393" s="94"/>
      <c r="CP393" s="94"/>
      <c r="CQ393" s="94"/>
      <c r="CR393" s="94"/>
      <c r="CS393" s="94"/>
      <c r="CT393" s="94"/>
      <c r="CU393" s="94"/>
      <c r="CV393" s="94"/>
    </row>
    <row r="394" spans="1:100" x14ac:dyDescent="0.2">
      <c r="A394" s="94"/>
      <c r="B394" s="94"/>
      <c r="C394" s="94"/>
      <c r="D394" s="94"/>
      <c r="E394" s="94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  <c r="BD394" s="94"/>
      <c r="BE394" s="94"/>
      <c r="BF394" s="94"/>
      <c r="BG394" s="94"/>
      <c r="BH394" s="94"/>
      <c r="BI394" s="94"/>
      <c r="BJ394" s="94"/>
      <c r="BK394" s="94"/>
      <c r="BL394" s="94"/>
      <c r="BM394" s="94"/>
      <c r="BN394" s="94"/>
      <c r="BO394" s="94"/>
      <c r="BP394" s="94"/>
      <c r="BQ394" s="94"/>
      <c r="BR394" s="94"/>
      <c r="BS394" s="94"/>
      <c r="BT394" s="94"/>
      <c r="BU394" s="94"/>
      <c r="BV394" s="94"/>
      <c r="BW394" s="94"/>
      <c r="BX394" s="94"/>
      <c r="BY394" s="94"/>
      <c r="BZ394" s="94"/>
      <c r="CA394" s="94"/>
      <c r="CB394" s="94"/>
      <c r="CC394" s="94"/>
      <c r="CD394" s="94"/>
      <c r="CE394" s="94"/>
      <c r="CF394" s="94"/>
      <c r="CG394" s="94"/>
      <c r="CH394" s="94"/>
      <c r="CI394" s="94"/>
      <c r="CJ394" s="94"/>
      <c r="CK394" s="94"/>
      <c r="CL394" s="94"/>
      <c r="CM394" s="94"/>
      <c r="CN394" s="94"/>
      <c r="CO394" s="94"/>
      <c r="CP394" s="94"/>
      <c r="CQ394" s="94"/>
      <c r="CR394" s="94"/>
      <c r="CS394" s="94"/>
      <c r="CT394" s="94"/>
      <c r="CU394" s="94"/>
      <c r="CV394" s="94"/>
    </row>
    <row r="395" spans="1:100" x14ac:dyDescent="0.2">
      <c r="A395" s="94"/>
      <c r="B395" s="94"/>
      <c r="C395" s="94"/>
      <c r="D395" s="94"/>
      <c r="E395" s="94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  <c r="BO395" s="94"/>
      <c r="BP395" s="94"/>
      <c r="BQ395" s="94"/>
      <c r="BR395" s="94"/>
      <c r="BS395" s="94"/>
      <c r="BT395" s="94"/>
      <c r="BU395" s="94"/>
      <c r="BV395" s="94"/>
      <c r="BW395" s="94"/>
      <c r="BX395" s="94"/>
      <c r="BY395" s="94"/>
      <c r="BZ395" s="94"/>
      <c r="CA395" s="94"/>
      <c r="CB395" s="94"/>
      <c r="CC395" s="94"/>
      <c r="CD395" s="94"/>
      <c r="CE395" s="94"/>
      <c r="CF395" s="94"/>
      <c r="CG395" s="94"/>
      <c r="CH395" s="94"/>
      <c r="CI395" s="94"/>
      <c r="CJ395" s="94"/>
      <c r="CK395" s="94"/>
      <c r="CL395" s="94"/>
      <c r="CM395" s="94"/>
      <c r="CN395" s="94"/>
      <c r="CO395" s="94"/>
      <c r="CP395" s="94"/>
      <c r="CQ395" s="94"/>
      <c r="CR395" s="94"/>
      <c r="CS395" s="94"/>
      <c r="CT395" s="94"/>
      <c r="CU395" s="94"/>
      <c r="CV395" s="94"/>
    </row>
    <row r="396" spans="1:100" x14ac:dyDescent="0.2">
      <c r="A396" s="94"/>
      <c r="B396" s="94"/>
      <c r="C396" s="94"/>
      <c r="D396" s="94"/>
      <c r="E396" s="94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  <c r="BO396" s="94"/>
      <c r="BP396" s="94"/>
      <c r="BQ396" s="94"/>
      <c r="BR396" s="94"/>
      <c r="BS396" s="94"/>
      <c r="BT396" s="94"/>
      <c r="BU396" s="94"/>
      <c r="BV396" s="94"/>
      <c r="BW396" s="94"/>
      <c r="BX396" s="94"/>
      <c r="BY396" s="94"/>
      <c r="BZ396" s="94"/>
      <c r="CA396" s="94"/>
      <c r="CB396" s="94"/>
      <c r="CC396" s="94"/>
      <c r="CD396" s="94"/>
      <c r="CE396" s="94"/>
      <c r="CF396" s="94"/>
      <c r="CG396" s="94"/>
      <c r="CH396" s="94"/>
      <c r="CI396" s="94"/>
      <c r="CJ396" s="94"/>
      <c r="CK396" s="94"/>
      <c r="CL396" s="94"/>
      <c r="CM396" s="94"/>
      <c r="CN396" s="94"/>
      <c r="CO396" s="94"/>
      <c r="CP396" s="94"/>
      <c r="CQ396" s="94"/>
      <c r="CR396" s="94"/>
      <c r="CS396" s="94"/>
      <c r="CT396" s="94"/>
      <c r="CU396" s="94"/>
      <c r="CV396" s="94"/>
    </row>
    <row r="397" spans="1:100" x14ac:dyDescent="0.2">
      <c r="A397" s="94"/>
      <c r="B397" s="94"/>
      <c r="C397" s="94"/>
      <c r="D397" s="94"/>
      <c r="E397" s="94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94"/>
      <c r="AM397" s="94"/>
      <c r="AN397" s="94"/>
      <c r="AO397" s="94"/>
      <c r="AP397" s="94"/>
      <c r="AQ397" s="94"/>
      <c r="AR397" s="94"/>
      <c r="AS397" s="94"/>
      <c r="AT397" s="94"/>
      <c r="AU397" s="94"/>
      <c r="AV397" s="94"/>
      <c r="AW397" s="94"/>
      <c r="AX397" s="94"/>
      <c r="AY397" s="94"/>
      <c r="AZ397" s="94"/>
      <c r="BA397" s="94"/>
      <c r="BB397" s="94"/>
      <c r="BC397" s="94"/>
      <c r="BD397" s="94"/>
      <c r="BE397" s="94"/>
      <c r="BF397" s="94"/>
      <c r="BG397" s="94"/>
      <c r="BH397" s="94"/>
      <c r="BI397" s="94"/>
      <c r="BJ397" s="94"/>
      <c r="BK397" s="94"/>
      <c r="BL397" s="94"/>
      <c r="BM397" s="94"/>
      <c r="BN397" s="94"/>
      <c r="BO397" s="94"/>
      <c r="BP397" s="94"/>
      <c r="BQ397" s="94"/>
      <c r="BR397" s="94"/>
      <c r="BS397" s="94"/>
      <c r="BT397" s="94"/>
      <c r="BU397" s="94"/>
      <c r="BV397" s="94"/>
      <c r="BW397" s="94"/>
      <c r="BX397" s="94"/>
      <c r="BY397" s="94"/>
      <c r="BZ397" s="94"/>
      <c r="CA397" s="94"/>
      <c r="CB397" s="94"/>
      <c r="CC397" s="94"/>
      <c r="CD397" s="94"/>
      <c r="CE397" s="94"/>
      <c r="CF397" s="94"/>
      <c r="CG397" s="94"/>
      <c r="CH397" s="94"/>
      <c r="CI397" s="94"/>
      <c r="CJ397" s="94"/>
      <c r="CK397" s="94"/>
      <c r="CL397" s="94"/>
      <c r="CM397" s="94"/>
      <c r="CN397" s="94"/>
      <c r="CO397" s="94"/>
      <c r="CP397" s="94"/>
      <c r="CQ397" s="94"/>
      <c r="CR397" s="94"/>
      <c r="CS397" s="94"/>
      <c r="CT397" s="94"/>
      <c r="CU397" s="94"/>
      <c r="CV397" s="94"/>
    </row>
    <row r="398" spans="1:100" x14ac:dyDescent="0.2">
      <c r="A398" s="94"/>
      <c r="B398" s="94"/>
      <c r="C398" s="94"/>
      <c r="D398" s="94"/>
      <c r="E398" s="94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  <c r="AW398" s="94"/>
      <c r="AX398" s="94"/>
      <c r="AY398" s="94"/>
      <c r="AZ398" s="94"/>
      <c r="BA398" s="94"/>
      <c r="BB398" s="94"/>
      <c r="BC398" s="94"/>
      <c r="BD398" s="94"/>
      <c r="BE398" s="94"/>
      <c r="BF398" s="94"/>
      <c r="BG398" s="94"/>
      <c r="BH398" s="94"/>
      <c r="BI398" s="94"/>
      <c r="BJ398" s="94"/>
      <c r="BK398" s="94"/>
      <c r="BL398" s="94"/>
      <c r="BM398" s="94"/>
      <c r="BN398" s="94"/>
      <c r="BO398" s="94"/>
      <c r="BP398" s="94"/>
      <c r="BQ398" s="94"/>
      <c r="BR398" s="94"/>
      <c r="BS398" s="94"/>
      <c r="BT398" s="94"/>
      <c r="BU398" s="94"/>
      <c r="BV398" s="94"/>
      <c r="BW398" s="94"/>
      <c r="BX398" s="94"/>
      <c r="BY398" s="94"/>
      <c r="BZ398" s="94"/>
      <c r="CA398" s="94"/>
      <c r="CB398" s="94"/>
      <c r="CC398" s="94"/>
      <c r="CD398" s="94"/>
      <c r="CE398" s="94"/>
      <c r="CF398" s="94"/>
      <c r="CG398" s="94"/>
      <c r="CH398" s="94"/>
      <c r="CI398" s="94"/>
      <c r="CJ398" s="94"/>
      <c r="CK398" s="94"/>
      <c r="CL398" s="94"/>
      <c r="CM398" s="94"/>
      <c r="CN398" s="94"/>
      <c r="CO398" s="94"/>
      <c r="CP398" s="94"/>
      <c r="CQ398" s="94"/>
      <c r="CR398" s="94"/>
      <c r="CS398" s="94"/>
      <c r="CT398" s="94"/>
      <c r="CU398" s="94"/>
      <c r="CV398" s="94"/>
    </row>
    <row r="399" spans="1:100" x14ac:dyDescent="0.2">
      <c r="A399" s="94"/>
      <c r="B399" s="94"/>
      <c r="C399" s="94"/>
      <c r="D399" s="94"/>
      <c r="E399" s="94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  <c r="AW399" s="94"/>
      <c r="AX399" s="94"/>
      <c r="AY399" s="94"/>
      <c r="AZ399" s="94"/>
      <c r="BA399" s="94"/>
      <c r="BB399" s="94"/>
      <c r="BC399" s="94"/>
      <c r="BD399" s="94"/>
      <c r="BE399" s="94"/>
      <c r="BF399" s="94"/>
      <c r="BG399" s="94"/>
      <c r="BH399" s="94"/>
      <c r="BI399" s="94"/>
      <c r="BJ399" s="94"/>
      <c r="BK399" s="94"/>
      <c r="BL399" s="94"/>
      <c r="BM399" s="94"/>
      <c r="BN399" s="94"/>
      <c r="BO399" s="94"/>
      <c r="BP399" s="94"/>
      <c r="BQ399" s="94"/>
      <c r="BR399" s="94"/>
      <c r="BS399" s="94"/>
      <c r="BT399" s="94"/>
      <c r="BU399" s="94"/>
      <c r="BV399" s="94"/>
      <c r="BW399" s="94"/>
      <c r="BX399" s="94"/>
      <c r="BY399" s="94"/>
      <c r="BZ399" s="94"/>
      <c r="CA399" s="94"/>
      <c r="CB399" s="94"/>
      <c r="CC399" s="94"/>
      <c r="CD399" s="94"/>
      <c r="CE399" s="94"/>
      <c r="CF399" s="94"/>
      <c r="CG399" s="94"/>
      <c r="CH399" s="94"/>
      <c r="CI399" s="94"/>
      <c r="CJ399" s="94"/>
      <c r="CK399" s="94"/>
      <c r="CL399" s="94"/>
      <c r="CM399" s="94"/>
      <c r="CN399" s="94"/>
      <c r="CO399" s="94"/>
      <c r="CP399" s="94"/>
      <c r="CQ399" s="94"/>
      <c r="CR399" s="94"/>
      <c r="CS399" s="94"/>
      <c r="CT399" s="94"/>
      <c r="CU399" s="94"/>
      <c r="CV399" s="94"/>
    </row>
    <row r="400" spans="1:100" x14ac:dyDescent="0.2">
      <c r="A400" s="94"/>
      <c r="B400" s="94"/>
      <c r="C400" s="94"/>
      <c r="D400" s="94"/>
      <c r="E400" s="94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  <c r="AW400" s="94"/>
      <c r="AX400" s="94"/>
      <c r="AY400" s="94"/>
      <c r="AZ400" s="94"/>
      <c r="BA400" s="94"/>
      <c r="BB400" s="94"/>
      <c r="BC400" s="94"/>
      <c r="BD400" s="94"/>
      <c r="BE400" s="94"/>
      <c r="BF400" s="94"/>
      <c r="BG400" s="94"/>
      <c r="BH400" s="94"/>
      <c r="BI400" s="94"/>
      <c r="BJ400" s="94"/>
      <c r="BK400" s="94"/>
      <c r="BL400" s="94"/>
      <c r="BM400" s="94"/>
      <c r="BN400" s="94"/>
      <c r="BO400" s="94"/>
      <c r="BP400" s="94"/>
      <c r="BQ400" s="94"/>
      <c r="BR400" s="94"/>
      <c r="BS400" s="94"/>
      <c r="BT400" s="94"/>
      <c r="BU400" s="94"/>
      <c r="BV400" s="94"/>
      <c r="BW400" s="94"/>
      <c r="BX400" s="94"/>
      <c r="BY400" s="94"/>
      <c r="BZ400" s="94"/>
      <c r="CA400" s="94"/>
      <c r="CB400" s="94"/>
      <c r="CC400" s="94"/>
      <c r="CD400" s="94"/>
      <c r="CE400" s="94"/>
      <c r="CF400" s="94"/>
      <c r="CG400" s="94"/>
      <c r="CH400" s="94"/>
      <c r="CI400" s="94"/>
      <c r="CJ400" s="94"/>
      <c r="CK400" s="94"/>
      <c r="CL400" s="94"/>
      <c r="CM400" s="94"/>
      <c r="CN400" s="94"/>
      <c r="CO400" s="94"/>
      <c r="CP400" s="94"/>
      <c r="CQ400" s="94"/>
      <c r="CR400" s="94"/>
      <c r="CS400" s="94"/>
      <c r="CT400" s="94"/>
      <c r="CU400" s="94"/>
      <c r="CV400" s="94"/>
    </row>
    <row r="401" spans="1:100" x14ac:dyDescent="0.2">
      <c r="A401" s="94"/>
      <c r="B401" s="94"/>
      <c r="C401" s="94"/>
      <c r="D401" s="94"/>
      <c r="E401" s="94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  <c r="AO401" s="94"/>
      <c r="AP401" s="94"/>
      <c r="AQ401" s="94"/>
      <c r="AR401" s="94"/>
      <c r="AS401" s="94"/>
      <c r="AT401" s="94"/>
      <c r="AU401" s="94"/>
      <c r="AV401" s="94"/>
      <c r="AW401" s="94"/>
      <c r="AX401" s="94"/>
      <c r="AY401" s="94"/>
      <c r="AZ401" s="94"/>
      <c r="BA401" s="94"/>
      <c r="BB401" s="94"/>
      <c r="BC401" s="94"/>
      <c r="BD401" s="94"/>
      <c r="BE401" s="94"/>
      <c r="BF401" s="94"/>
      <c r="BG401" s="94"/>
      <c r="BH401" s="94"/>
      <c r="BI401" s="94"/>
      <c r="BJ401" s="94"/>
      <c r="BK401" s="94"/>
      <c r="BL401" s="94"/>
      <c r="BM401" s="94"/>
      <c r="BN401" s="94"/>
      <c r="BO401" s="94"/>
      <c r="BP401" s="94"/>
      <c r="BQ401" s="94"/>
      <c r="BR401" s="94"/>
      <c r="BS401" s="94"/>
      <c r="BT401" s="94"/>
      <c r="BU401" s="94"/>
      <c r="BV401" s="94"/>
      <c r="BW401" s="94"/>
      <c r="BX401" s="94"/>
      <c r="BY401" s="94"/>
      <c r="BZ401" s="94"/>
      <c r="CA401" s="94"/>
      <c r="CB401" s="94"/>
      <c r="CC401" s="94"/>
      <c r="CD401" s="94"/>
      <c r="CE401" s="94"/>
      <c r="CF401" s="94"/>
      <c r="CG401" s="94"/>
      <c r="CH401" s="94"/>
      <c r="CI401" s="94"/>
      <c r="CJ401" s="94"/>
      <c r="CK401" s="94"/>
      <c r="CL401" s="94"/>
      <c r="CM401" s="94"/>
      <c r="CN401" s="94"/>
      <c r="CO401" s="94"/>
      <c r="CP401" s="94"/>
      <c r="CQ401" s="94"/>
      <c r="CR401" s="94"/>
      <c r="CS401" s="94"/>
      <c r="CT401" s="94"/>
      <c r="CU401" s="94"/>
      <c r="CV401" s="94"/>
    </row>
    <row r="402" spans="1:100" x14ac:dyDescent="0.2">
      <c r="A402" s="94"/>
      <c r="B402" s="94"/>
      <c r="C402" s="94"/>
      <c r="D402" s="94"/>
      <c r="E402" s="94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  <c r="AO402" s="94"/>
      <c r="AP402" s="94"/>
      <c r="AQ402" s="94"/>
      <c r="AR402" s="94"/>
      <c r="AS402" s="94"/>
      <c r="AT402" s="94"/>
      <c r="AU402" s="94"/>
      <c r="AV402" s="94"/>
      <c r="AW402" s="94"/>
      <c r="AX402" s="94"/>
      <c r="AY402" s="94"/>
      <c r="AZ402" s="94"/>
      <c r="BA402" s="94"/>
      <c r="BB402" s="94"/>
      <c r="BC402" s="94"/>
      <c r="BD402" s="94"/>
      <c r="BE402" s="94"/>
      <c r="BF402" s="94"/>
      <c r="BG402" s="94"/>
      <c r="BH402" s="94"/>
      <c r="BI402" s="94"/>
      <c r="BJ402" s="94"/>
      <c r="BK402" s="94"/>
      <c r="BL402" s="94"/>
      <c r="BM402" s="94"/>
      <c r="BN402" s="94"/>
      <c r="BO402" s="94"/>
      <c r="BP402" s="94"/>
      <c r="BQ402" s="94"/>
      <c r="BR402" s="94"/>
      <c r="BS402" s="94"/>
      <c r="BT402" s="94"/>
      <c r="BU402" s="94"/>
      <c r="BV402" s="94"/>
      <c r="BW402" s="94"/>
      <c r="BX402" s="94"/>
      <c r="BY402" s="94"/>
      <c r="BZ402" s="94"/>
      <c r="CA402" s="94"/>
      <c r="CB402" s="94"/>
      <c r="CC402" s="94"/>
      <c r="CD402" s="94"/>
      <c r="CE402" s="94"/>
      <c r="CF402" s="94"/>
      <c r="CG402" s="94"/>
      <c r="CH402" s="94"/>
      <c r="CI402" s="94"/>
      <c r="CJ402" s="94"/>
      <c r="CK402" s="94"/>
      <c r="CL402" s="94"/>
      <c r="CM402" s="94"/>
      <c r="CN402" s="94"/>
      <c r="CO402" s="94"/>
      <c r="CP402" s="94"/>
      <c r="CQ402" s="94"/>
      <c r="CR402" s="94"/>
      <c r="CS402" s="94"/>
      <c r="CT402" s="94"/>
      <c r="CU402" s="94"/>
      <c r="CV402" s="94"/>
    </row>
    <row r="403" spans="1:100" x14ac:dyDescent="0.2">
      <c r="A403" s="94"/>
      <c r="B403" s="94"/>
      <c r="C403" s="94"/>
      <c r="D403" s="94"/>
      <c r="E403" s="94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  <c r="AO403" s="94"/>
      <c r="AP403" s="94"/>
      <c r="AQ403" s="94"/>
      <c r="AR403" s="94"/>
      <c r="AS403" s="94"/>
      <c r="AT403" s="94"/>
      <c r="AU403" s="94"/>
      <c r="AV403" s="94"/>
      <c r="AW403" s="94"/>
      <c r="AX403" s="94"/>
      <c r="AY403" s="94"/>
      <c r="AZ403" s="94"/>
      <c r="BA403" s="94"/>
      <c r="BB403" s="94"/>
      <c r="BC403" s="94"/>
      <c r="BD403" s="94"/>
      <c r="BE403" s="94"/>
      <c r="BF403" s="94"/>
      <c r="BG403" s="94"/>
      <c r="BH403" s="94"/>
      <c r="BI403" s="94"/>
      <c r="BJ403" s="94"/>
      <c r="BK403" s="94"/>
      <c r="BL403" s="94"/>
      <c r="BM403" s="94"/>
      <c r="BN403" s="94"/>
      <c r="BO403" s="94"/>
      <c r="BP403" s="94"/>
      <c r="BQ403" s="94"/>
      <c r="BR403" s="94"/>
      <c r="BS403" s="94"/>
      <c r="BT403" s="94"/>
      <c r="BU403" s="94"/>
      <c r="BV403" s="94"/>
      <c r="BW403" s="94"/>
      <c r="BX403" s="94"/>
      <c r="BY403" s="94"/>
      <c r="BZ403" s="94"/>
      <c r="CA403" s="94"/>
      <c r="CB403" s="94"/>
      <c r="CC403" s="94"/>
      <c r="CD403" s="94"/>
      <c r="CE403" s="94"/>
      <c r="CF403" s="94"/>
      <c r="CG403" s="94"/>
      <c r="CH403" s="94"/>
      <c r="CI403" s="94"/>
      <c r="CJ403" s="94"/>
      <c r="CK403" s="94"/>
      <c r="CL403" s="94"/>
      <c r="CM403" s="94"/>
      <c r="CN403" s="94"/>
      <c r="CO403" s="94"/>
      <c r="CP403" s="94"/>
      <c r="CQ403" s="94"/>
      <c r="CR403" s="94"/>
      <c r="CS403" s="94"/>
      <c r="CT403" s="94"/>
      <c r="CU403" s="94"/>
      <c r="CV403" s="94"/>
    </row>
    <row r="404" spans="1:100" x14ac:dyDescent="0.2">
      <c r="A404" s="94"/>
      <c r="B404" s="94"/>
      <c r="C404" s="94"/>
      <c r="D404" s="94"/>
      <c r="E404" s="94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4"/>
      <c r="AL404" s="94"/>
      <c r="AM404" s="94"/>
      <c r="AN404" s="94"/>
      <c r="AO404" s="94"/>
      <c r="AP404" s="94"/>
      <c r="AQ404" s="94"/>
      <c r="AR404" s="94"/>
      <c r="AS404" s="94"/>
      <c r="AT404" s="94"/>
      <c r="AU404" s="94"/>
      <c r="AV404" s="94"/>
      <c r="AW404" s="94"/>
      <c r="AX404" s="94"/>
      <c r="AY404" s="94"/>
      <c r="AZ404" s="94"/>
      <c r="BA404" s="94"/>
      <c r="BB404" s="94"/>
      <c r="BC404" s="94"/>
      <c r="BD404" s="94"/>
      <c r="BE404" s="94"/>
      <c r="BF404" s="94"/>
      <c r="BG404" s="94"/>
      <c r="BH404" s="94"/>
      <c r="BI404" s="94"/>
      <c r="BJ404" s="94"/>
      <c r="BK404" s="94"/>
      <c r="BL404" s="94"/>
      <c r="BM404" s="94"/>
      <c r="BN404" s="94"/>
      <c r="BO404" s="94"/>
      <c r="BP404" s="94"/>
      <c r="BQ404" s="94"/>
      <c r="BR404" s="94"/>
      <c r="BS404" s="94"/>
      <c r="BT404" s="94"/>
      <c r="BU404" s="94"/>
      <c r="BV404" s="94"/>
      <c r="BW404" s="94"/>
      <c r="BX404" s="94"/>
      <c r="BY404" s="94"/>
      <c r="BZ404" s="94"/>
      <c r="CA404" s="94"/>
      <c r="CB404" s="94"/>
      <c r="CC404" s="94"/>
      <c r="CD404" s="94"/>
      <c r="CE404" s="94"/>
      <c r="CF404" s="94"/>
      <c r="CG404" s="94"/>
      <c r="CH404" s="94"/>
      <c r="CI404" s="94"/>
      <c r="CJ404" s="94"/>
      <c r="CK404" s="94"/>
      <c r="CL404" s="94"/>
      <c r="CM404" s="94"/>
      <c r="CN404" s="94"/>
      <c r="CO404" s="94"/>
      <c r="CP404" s="94"/>
      <c r="CQ404" s="94"/>
      <c r="CR404" s="94"/>
      <c r="CS404" s="94"/>
      <c r="CT404" s="94"/>
      <c r="CU404" s="94"/>
      <c r="CV404" s="94"/>
    </row>
    <row r="405" spans="1:100" x14ac:dyDescent="0.2">
      <c r="A405" s="94"/>
      <c r="B405" s="94"/>
      <c r="C405" s="94"/>
      <c r="D405" s="94"/>
      <c r="E405" s="94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  <c r="AO405" s="94"/>
      <c r="AP405" s="94"/>
      <c r="AQ405" s="94"/>
      <c r="AR405" s="94"/>
      <c r="AS405" s="94"/>
      <c r="AT405" s="94"/>
      <c r="AU405" s="94"/>
      <c r="AV405" s="94"/>
      <c r="AW405" s="94"/>
      <c r="AX405" s="94"/>
      <c r="AY405" s="94"/>
      <c r="AZ405" s="94"/>
      <c r="BA405" s="94"/>
      <c r="BB405" s="94"/>
      <c r="BC405" s="94"/>
      <c r="BD405" s="94"/>
      <c r="BE405" s="94"/>
      <c r="BF405" s="94"/>
      <c r="BG405" s="94"/>
      <c r="BH405" s="94"/>
      <c r="BI405" s="94"/>
      <c r="BJ405" s="94"/>
      <c r="BK405" s="94"/>
      <c r="BL405" s="94"/>
      <c r="BM405" s="94"/>
      <c r="BN405" s="94"/>
      <c r="BO405" s="94"/>
      <c r="BP405" s="94"/>
      <c r="BQ405" s="94"/>
      <c r="BR405" s="94"/>
      <c r="BS405" s="94"/>
      <c r="BT405" s="94"/>
      <c r="BU405" s="94"/>
      <c r="BV405" s="94"/>
      <c r="BW405" s="94"/>
      <c r="BX405" s="94"/>
      <c r="BY405" s="94"/>
      <c r="BZ405" s="94"/>
      <c r="CA405" s="94"/>
      <c r="CB405" s="94"/>
      <c r="CC405" s="94"/>
      <c r="CD405" s="94"/>
      <c r="CE405" s="94"/>
      <c r="CF405" s="94"/>
      <c r="CG405" s="94"/>
      <c r="CH405" s="94"/>
      <c r="CI405" s="94"/>
      <c r="CJ405" s="94"/>
      <c r="CK405" s="94"/>
      <c r="CL405" s="94"/>
      <c r="CM405" s="94"/>
      <c r="CN405" s="94"/>
      <c r="CO405" s="94"/>
      <c r="CP405" s="94"/>
      <c r="CQ405" s="94"/>
      <c r="CR405" s="94"/>
      <c r="CS405" s="94"/>
      <c r="CT405" s="94"/>
      <c r="CU405" s="94"/>
      <c r="CV405" s="94"/>
    </row>
    <row r="406" spans="1:100" x14ac:dyDescent="0.2">
      <c r="A406" s="94"/>
      <c r="B406" s="94"/>
      <c r="C406" s="94"/>
      <c r="D406" s="94"/>
      <c r="E406" s="94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4"/>
      <c r="AL406" s="94"/>
      <c r="AM406" s="94"/>
      <c r="AN406" s="94"/>
      <c r="AO406" s="94"/>
      <c r="AP406" s="94"/>
      <c r="AQ406" s="94"/>
      <c r="AR406" s="94"/>
      <c r="AS406" s="94"/>
      <c r="AT406" s="94"/>
      <c r="AU406" s="94"/>
      <c r="AV406" s="94"/>
      <c r="AW406" s="94"/>
      <c r="AX406" s="94"/>
      <c r="AY406" s="94"/>
      <c r="AZ406" s="94"/>
      <c r="BA406" s="94"/>
      <c r="BB406" s="94"/>
      <c r="BC406" s="94"/>
      <c r="BD406" s="94"/>
      <c r="BE406" s="94"/>
      <c r="BF406" s="94"/>
      <c r="BG406" s="94"/>
      <c r="BH406" s="94"/>
      <c r="BI406" s="94"/>
      <c r="BJ406" s="94"/>
      <c r="BK406" s="94"/>
      <c r="BL406" s="94"/>
      <c r="BM406" s="94"/>
      <c r="BN406" s="94"/>
      <c r="BO406" s="94"/>
      <c r="BP406" s="94"/>
      <c r="BQ406" s="94"/>
      <c r="BR406" s="94"/>
      <c r="BS406" s="94"/>
      <c r="BT406" s="94"/>
      <c r="BU406" s="94"/>
      <c r="BV406" s="94"/>
      <c r="BW406" s="94"/>
      <c r="BX406" s="94"/>
      <c r="BY406" s="94"/>
      <c r="BZ406" s="94"/>
      <c r="CA406" s="94"/>
      <c r="CB406" s="94"/>
      <c r="CC406" s="94"/>
      <c r="CD406" s="94"/>
      <c r="CE406" s="94"/>
      <c r="CF406" s="94"/>
      <c r="CG406" s="94"/>
      <c r="CH406" s="94"/>
      <c r="CI406" s="94"/>
      <c r="CJ406" s="94"/>
      <c r="CK406" s="94"/>
      <c r="CL406" s="94"/>
      <c r="CM406" s="94"/>
      <c r="CN406" s="94"/>
      <c r="CO406" s="94"/>
      <c r="CP406" s="94"/>
      <c r="CQ406" s="94"/>
      <c r="CR406" s="94"/>
      <c r="CS406" s="94"/>
      <c r="CT406" s="94"/>
      <c r="CU406" s="94"/>
      <c r="CV406" s="94"/>
    </row>
    <row r="407" spans="1:100" x14ac:dyDescent="0.2">
      <c r="A407" s="94"/>
      <c r="B407" s="94"/>
      <c r="C407" s="94"/>
      <c r="D407" s="94"/>
      <c r="E407" s="94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  <c r="AO407" s="94"/>
      <c r="AP407" s="94"/>
      <c r="AQ407" s="94"/>
      <c r="AR407" s="94"/>
      <c r="AS407" s="94"/>
      <c r="AT407" s="94"/>
      <c r="AU407" s="94"/>
      <c r="AV407" s="94"/>
      <c r="AW407" s="94"/>
      <c r="AX407" s="94"/>
      <c r="AY407" s="94"/>
      <c r="AZ407" s="94"/>
      <c r="BA407" s="94"/>
      <c r="BB407" s="94"/>
      <c r="BC407" s="94"/>
      <c r="BD407" s="94"/>
      <c r="BE407" s="94"/>
      <c r="BF407" s="94"/>
      <c r="BG407" s="94"/>
      <c r="BH407" s="94"/>
      <c r="BI407" s="94"/>
      <c r="BJ407" s="94"/>
      <c r="BK407" s="94"/>
      <c r="BL407" s="94"/>
      <c r="BM407" s="94"/>
      <c r="BN407" s="94"/>
      <c r="BO407" s="94"/>
      <c r="BP407" s="94"/>
      <c r="BQ407" s="94"/>
      <c r="BR407" s="94"/>
      <c r="BS407" s="94"/>
      <c r="BT407" s="94"/>
      <c r="BU407" s="94"/>
      <c r="BV407" s="94"/>
      <c r="BW407" s="94"/>
      <c r="BX407" s="94"/>
      <c r="BY407" s="94"/>
      <c r="BZ407" s="94"/>
      <c r="CA407" s="94"/>
      <c r="CB407" s="94"/>
      <c r="CC407" s="94"/>
      <c r="CD407" s="94"/>
      <c r="CE407" s="94"/>
      <c r="CF407" s="94"/>
      <c r="CG407" s="94"/>
      <c r="CH407" s="94"/>
      <c r="CI407" s="94"/>
      <c r="CJ407" s="94"/>
      <c r="CK407" s="94"/>
      <c r="CL407" s="94"/>
      <c r="CM407" s="94"/>
      <c r="CN407" s="94"/>
      <c r="CO407" s="94"/>
      <c r="CP407" s="94"/>
      <c r="CQ407" s="94"/>
      <c r="CR407" s="94"/>
      <c r="CS407" s="94"/>
      <c r="CT407" s="94"/>
      <c r="CU407" s="94"/>
      <c r="CV407" s="94"/>
    </row>
    <row r="408" spans="1:100" x14ac:dyDescent="0.2">
      <c r="A408" s="94"/>
      <c r="B408" s="94"/>
      <c r="C408" s="94"/>
      <c r="D408" s="94"/>
      <c r="E408" s="94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4"/>
      <c r="AO408" s="94"/>
      <c r="AP408" s="94"/>
      <c r="AQ408" s="94"/>
      <c r="AR408" s="94"/>
      <c r="AS408" s="94"/>
      <c r="AT408" s="94"/>
      <c r="AU408" s="94"/>
      <c r="AV408" s="94"/>
      <c r="AW408" s="94"/>
      <c r="AX408" s="94"/>
      <c r="AY408" s="94"/>
      <c r="AZ408" s="94"/>
      <c r="BA408" s="94"/>
      <c r="BB408" s="94"/>
      <c r="BC408" s="94"/>
      <c r="BD408" s="94"/>
      <c r="BE408" s="94"/>
      <c r="BF408" s="94"/>
      <c r="BG408" s="94"/>
      <c r="BH408" s="94"/>
      <c r="BI408" s="94"/>
      <c r="BJ408" s="94"/>
      <c r="BK408" s="94"/>
      <c r="BL408" s="94"/>
      <c r="BM408" s="94"/>
      <c r="BN408" s="94"/>
      <c r="BO408" s="94"/>
      <c r="BP408" s="94"/>
      <c r="BQ408" s="94"/>
      <c r="BR408" s="94"/>
      <c r="BS408" s="94"/>
      <c r="BT408" s="94"/>
      <c r="BU408" s="94"/>
      <c r="BV408" s="94"/>
      <c r="BW408" s="94"/>
      <c r="BX408" s="94"/>
      <c r="BY408" s="94"/>
      <c r="BZ408" s="94"/>
      <c r="CA408" s="94"/>
      <c r="CB408" s="94"/>
      <c r="CC408" s="94"/>
      <c r="CD408" s="94"/>
      <c r="CE408" s="94"/>
      <c r="CF408" s="94"/>
      <c r="CG408" s="94"/>
      <c r="CH408" s="94"/>
      <c r="CI408" s="94"/>
      <c r="CJ408" s="94"/>
      <c r="CK408" s="94"/>
      <c r="CL408" s="94"/>
      <c r="CM408" s="94"/>
      <c r="CN408" s="94"/>
      <c r="CO408" s="94"/>
      <c r="CP408" s="94"/>
      <c r="CQ408" s="94"/>
      <c r="CR408" s="94"/>
      <c r="CS408" s="94"/>
      <c r="CT408" s="94"/>
      <c r="CU408" s="94"/>
      <c r="CV408" s="94"/>
    </row>
    <row r="409" spans="1:100" x14ac:dyDescent="0.2">
      <c r="A409" s="94"/>
      <c r="B409" s="94"/>
      <c r="C409" s="94"/>
      <c r="D409" s="94"/>
      <c r="E409" s="94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  <c r="AO409" s="94"/>
      <c r="AP409" s="94"/>
      <c r="AQ409" s="94"/>
      <c r="AR409" s="94"/>
      <c r="AS409" s="94"/>
      <c r="AT409" s="94"/>
      <c r="AU409" s="94"/>
      <c r="AV409" s="94"/>
      <c r="AW409" s="94"/>
      <c r="AX409" s="94"/>
      <c r="AY409" s="94"/>
      <c r="AZ409" s="94"/>
      <c r="BA409" s="94"/>
      <c r="BB409" s="94"/>
      <c r="BC409" s="94"/>
      <c r="BD409" s="94"/>
      <c r="BE409" s="94"/>
      <c r="BF409" s="94"/>
      <c r="BG409" s="94"/>
      <c r="BH409" s="94"/>
      <c r="BI409" s="94"/>
      <c r="BJ409" s="94"/>
      <c r="BK409" s="94"/>
      <c r="BL409" s="94"/>
      <c r="BM409" s="94"/>
      <c r="BN409" s="94"/>
      <c r="BO409" s="94"/>
      <c r="BP409" s="94"/>
      <c r="BQ409" s="94"/>
      <c r="BR409" s="94"/>
      <c r="BS409" s="94"/>
      <c r="BT409" s="94"/>
      <c r="BU409" s="94"/>
      <c r="BV409" s="94"/>
      <c r="BW409" s="94"/>
      <c r="BX409" s="94"/>
      <c r="BY409" s="94"/>
      <c r="BZ409" s="94"/>
      <c r="CA409" s="94"/>
      <c r="CB409" s="94"/>
      <c r="CC409" s="94"/>
      <c r="CD409" s="94"/>
      <c r="CE409" s="94"/>
      <c r="CF409" s="94"/>
      <c r="CG409" s="94"/>
      <c r="CH409" s="94"/>
      <c r="CI409" s="94"/>
      <c r="CJ409" s="94"/>
      <c r="CK409" s="94"/>
      <c r="CL409" s="94"/>
      <c r="CM409" s="94"/>
      <c r="CN409" s="94"/>
      <c r="CO409" s="94"/>
      <c r="CP409" s="94"/>
      <c r="CQ409" s="94"/>
      <c r="CR409" s="94"/>
      <c r="CS409" s="94"/>
      <c r="CT409" s="94"/>
      <c r="CU409" s="94"/>
      <c r="CV409" s="94"/>
    </row>
    <row r="410" spans="1:100" x14ac:dyDescent="0.2">
      <c r="A410" s="94"/>
      <c r="B410" s="94"/>
      <c r="C410" s="94"/>
      <c r="D410" s="94"/>
      <c r="E410" s="94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  <c r="AO410" s="94"/>
      <c r="AP410" s="94"/>
      <c r="AQ410" s="94"/>
      <c r="AR410" s="94"/>
      <c r="AS410" s="94"/>
      <c r="AT410" s="94"/>
      <c r="AU410" s="94"/>
      <c r="AV410" s="94"/>
      <c r="AW410" s="94"/>
      <c r="AX410" s="94"/>
      <c r="AY410" s="94"/>
      <c r="AZ410" s="94"/>
      <c r="BA410" s="94"/>
      <c r="BB410" s="94"/>
      <c r="BC410" s="94"/>
      <c r="BD410" s="94"/>
      <c r="BE410" s="94"/>
      <c r="BF410" s="94"/>
      <c r="BG410" s="94"/>
      <c r="BH410" s="94"/>
      <c r="BI410" s="94"/>
      <c r="BJ410" s="94"/>
      <c r="BK410" s="94"/>
      <c r="BL410" s="94"/>
      <c r="BM410" s="94"/>
      <c r="BN410" s="94"/>
      <c r="BO410" s="94"/>
      <c r="BP410" s="94"/>
      <c r="BQ410" s="94"/>
      <c r="BR410" s="94"/>
      <c r="BS410" s="94"/>
      <c r="BT410" s="94"/>
      <c r="BU410" s="94"/>
      <c r="BV410" s="94"/>
      <c r="BW410" s="94"/>
      <c r="BX410" s="94"/>
      <c r="BY410" s="94"/>
      <c r="BZ410" s="94"/>
      <c r="CA410" s="94"/>
      <c r="CB410" s="94"/>
      <c r="CC410" s="94"/>
      <c r="CD410" s="94"/>
      <c r="CE410" s="94"/>
      <c r="CF410" s="94"/>
      <c r="CG410" s="94"/>
      <c r="CH410" s="94"/>
      <c r="CI410" s="94"/>
      <c r="CJ410" s="94"/>
      <c r="CK410" s="94"/>
      <c r="CL410" s="94"/>
      <c r="CM410" s="94"/>
      <c r="CN410" s="94"/>
      <c r="CO410" s="94"/>
      <c r="CP410" s="94"/>
      <c r="CQ410" s="94"/>
      <c r="CR410" s="94"/>
      <c r="CS410" s="94"/>
      <c r="CT410" s="94"/>
      <c r="CU410" s="94"/>
      <c r="CV410" s="94"/>
    </row>
    <row r="411" spans="1:100" x14ac:dyDescent="0.2">
      <c r="A411" s="94"/>
      <c r="B411" s="94"/>
      <c r="C411" s="94"/>
      <c r="D411" s="94"/>
      <c r="E411" s="94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4"/>
      <c r="AV411" s="94"/>
      <c r="AW411" s="94"/>
      <c r="AX411" s="94"/>
      <c r="AY411" s="94"/>
      <c r="AZ411" s="94"/>
      <c r="BA411" s="94"/>
      <c r="BB411" s="94"/>
      <c r="BC411" s="94"/>
      <c r="BD411" s="94"/>
      <c r="BE411" s="94"/>
      <c r="BF411" s="94"/>
      <c r="BG411" s="94"/>
      <c r="BH411" s="94"/>
      <c r="BI411" s="94"/>
      <c r="BJ411" s="94"/>
      <c r="BK411" s="94"/>
      <c r="BL411" s="94"/>
      <c r="BM411" s="94"/>
      <c r="BN411" s="94"/>
      <c r="BO411" s="94"/>
      <c r="BP411" s="94"/>
      <c r="BQ411" s="94"/>
      <c r="BR411" s="94"/>
      <c r="BS411" s="94"/>
      <c r="BT411" s="94"/>
      <c r="BU411" s="94"/>
      <c r="BV411" s="94"/>
      <c r="BW411" s="94"/>
      <c r="BX411" s="94"/>
      <c r="BY411" s="94"/>
      <c r="BZ411" s="94"/>
      <c r="CA411" s="94"/>
      <c r="CB411" s="94"/>
      <c r="CC411" s="94"/>
      <c r="CD411" s="94"/>
      <c r="CE411" s="94"/>
      <c r="CF411" s="94"/>
      <c r="CG411" s="94"/>
      <c r="CH411" s="94"/>
      <c r="CI411" s="94"/>
      <c r="CJ411" s="94"/>
      <c r="CK411" s="94"/>
      <c r="CL411" s="94"/>
      <c r="CM411" s="94"/>
      <c r="CN411" s="94"/>
      <c r="CO411" s="94"/>
      <c r="CP411" s="94"/>
      <c r="CQ411" s="94"/>
      <c r="CR411" s="94"/>
      <c r="CS411" s="94"/>
      <c r="CT411" s="94"/>
      <c r="CU411" s="94"/>
      <c r="CV411" s="94"/>
    </row>
    <row r="412" spans="1:100" x14ac:dyDescent="0.2">
      <c r="A412" s="94"/>
      <c r="B412" s="94"/>
      <c r="C412" s="94"/>
      <c r="D412" s="94"/>
      <c r="E412" s="94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  <c r="AO412" s="94"/>
      <c r="AP412" s="94"/>
      <c r="AQ412" s="94"/>
      <c r="AR412" s="94"/>
      <c r="AS412" s="94"/>
      <c r="AT412" s="94"/>
      <c r="AU412" s="94"/>
      <c r="AV412" s="94"/>
      <c r="AW412" s="94"/>
      <c r="AX412" s="94"/>
      <c r="AY412" s="94"/>
      <c r="AZ412" s="94"/>
      <c r="BA412" s="94"/>
      <c r="BB412" s="94"/>
      <c r="BC412" s="94"/>
      <c r="BD412" s="94"/>
      <c r="BE412" s="94"/>
      <c r="BF412" s="94"/>
      <c r="BG412" s="94"/>
      <c r="BH412" s="94"/>
      <c r="BI412" s="94"/>
      <c r="BJ412" s="94"/>
      <c r="BK412" s="94"/>
      <c r="BL412" s="94"/>
      <c r="BM412" s="94"/>
      <c r="BN412" s="94"/>
      <c r="BO412" s="94"/>
      <c r="BP412" s="94"/>
      <c r="BQ412" s="94"/>
      <c r="BR412" s="94"/>
      <c r="BS412" s="94"/>
      <c r="BT412" s="94"/>
      <c r="BU412" s="94"/>
      <c r="BV412" s="94"/>
      <c r="BW412" s="94"/>
      <c r="BX412" s="94"/>
      <c r="BY412" s="94"/>
      <c r="BZ412" s="94"/>
      <c r="CA412" s="94"/>
      <c r="CB412" s="94"/>
      <c r="CC412" s="94"/>
      <c r="CD412" s="94"/>
      <c r="CE412" s="94"/>
      <c r="CF412" s="94"/>
      <c r="CG412" s="94"/>
      <c r="CH412" s="94"/>
      <c r="CI412" s="94"/>
      <c r="CJ412" s="94"/>
      <c r="CK412" s="94"/>
      <c r="CL412" s="94"/>
      <c r="CM412" s="94"/>
      <c r="CN412" s="94"/>
      <c r="CO412" s="94"/>
      <c r="CP412" s="94"/>
      <c r="CQ412" s="94"/>
      <c r="CR412" s="94"/>
      <c r="CS412" s="94"/>
      <c r="CT412" s="94"/>
      <c r="CU412" s="94"/>
      <c r="CV412" s="94"/>
    </row>
    <row r="413" spans="1:100" x14ac:dyDescent="0.2">
      <c r="A413" s="94"/>
      <c r="B413" s="94"/>
      <c r="C413" s="94"/>
      <c r="D413" s="94"/>
      <c r="E413" s="94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94"/>
      <c r="AM413" s="94"/>
      <c r="AN413" s="94"/>
      <c r="AO413" s="94"/>
      <c r="AP413" s="94"/>
      <c r="AQ413" s="94"/>
      <c r="AR413" s="94"/>
      <c r="AS413" s="94"/>
      <c r="AT413" s="94"/>
      <c r="AU413" s="94"/>
      <c r="AV413" s="94"/>
      <c r="AW413" s="94"/>
      <c r="AX413" s="94"/>
      <c r="AY413" s="94"/>
      <c r="AZ413" s="94"/>
      <c r="BA413" s="94"/>
      <c r="BB413" s="94"/>
      <c r="BC413" s="94"/>
      <c r="BD413" s="94"/>
      <c r="BE413" s="94"/>
      <c r="BF413" s="94"/>
      <c r="BG413" s="94"/>
      <c r="BH413" s="94"/>
      <c r="BI413" s="94"/>
      <c r="BJ413" s="94"/>
      <c r="BK413" s="94"/>
      <c r="BL413" s="94"/>
      <c r="BM413" s="94"/>
      <c r="BN413" s="94"/>
      <c r="BO413" s="94"/>
      <c r="BP413" s="94"/>
      <c r="BQ413" s="94"/>
      <c r="BR413" s="94"/>
      <c r="BS413" s="94"/>
      <c r="BT413" s="94"/>
      <c r="BU413" s="94"/>
      <c r="BV413" s="94"/>
      <c r="BW413" s="94"/>
      <c r="BX413" s="94"/>
      <c r="BY413" s="94"/>
      <c r="BZ413" s="94"/>
      <c r="CA413" s="94"/>
      <c r="CB413" s="94"/>
      <c r="CC413" s="94"/>
      <c r="CD413" s="94"/>
      <c r="CE413" s="94"/>
      <c r="CF413" s="94"/>
      <c r="CG413" s="94"/>
      <c r="CH413" s="94"/>
      <c r="CI413" s="94"/>
      <c r="CJ413" s="94"/>
      <c r="CK413" s="94"/>
      <c r="CL413" s="94"/>
      <c r="CM413" s="94"/>
      <c r="CN413" s="94"/>
      <c r="CO413" s="94"/>
      <c r="CP413" s="94"/>
      <c r="CQ413" s="94"/>
      <c r="CR413" s="94"/>
      <c r="CS413" s="94"/>
      <c r="CT413" s="94"/>
      <c r="CU413" s="94"/>
      <c r="CV413" s="94"/>
    </row>
    <row r="414" spans="1:100" x14ac:dyDescent="0.2">
      <c r="A414" s="94"/>
      <c r="B414" s="94"/>
      <c r="C414" s="94"/>
      <c r="D414" s="94"/>
      <c r="E414" s="94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  <c r="AO414" s="94"/>
      <c r="AP414" s="94"/>
      <c r="AQ414" s="94"/>
      <c r="AR414" s="94"/>
      <c r="AS414" s="94"/>
      <c r="AT414" s="94"/>
      <c r="AU414" s="94"/>
      <c r="AV414" s="94"/>
      <c r="AW414" s="94"/>
      <c r="AX414" s="94"/>
      <c r="AY414" s="94"/>
      <c r="AZ414" s="94"/>
      <c r="BA414" s="94"/>
      <c r="BB414" s="94"/>
      <c r="BC414" s="94"/>
      <c r="BD414" s="94"/>
      <c r="BE414" s="94"/>
      <c r="BF414" s="94"/>
      <c r="BG414" s="94"/>
      <c r="BH414" s="94"/>
      <c r="BI414" s="94"/>
      <c r="BJ414" s="94"/>
      <c r="BK414" s="94"/>
      <c r="BL414" s="94"/>
      <c r="BM414" s="94"/>
      <c r="BN414" s="94"/>
      <c r="BO414" s="94"/>
      <c r="BP414" s="94"/>
      <c r="BQ414" s="94"/>
      <c r="BR414" s="94"/>
      <c r="BS414" s="94"/>
      <c r="BT414" s="94"/>
      <c r="BU414" s="94"/>
      <c r="BV414" s="94"/>
      <c r="BW414" s="94"/>
      <c r="BX414" s="94"/>
      <c r="BY414" s="94"/>
      <c r="BZ414" s="94"/>
      <c r="CA414" s="94"/>
      <c r="CB414" s="94"/>
      <c r="CC414" s="94"/>
      <c r="CD414" s="94"/>
      <c r="CE414" s="94"/>
      <c r="CF414" s="94"/>
      <c r="CG414" s="94"/>
      <c r="CH414" s="94"/>
      <c r="CI414" s="94"/>
      <c r="CJ414" s="94"/>
      <c r="CK414" s="94"/>
      <c r="CL414" s="94"/>
      <c r="CM414" s="94"/>
      <c r="CN414" s="94"/>
      <c r="CO414" s="94"/>
      <c r="CP414" s="94"/>
      <c r="CQ414" s="94"/>
      <c r="CR414" s="94"/>
      <c r="CS414" s="94"/>
      <c r="CT414" s="94"/>
      <c r="CU414" s="94"/>
      <c r="CV414" s="94"/>
    </row>
    <row r="415" spans="1:100" x14ac:dyDescent="0.2">
      <c r="A415" s="94"/>
      <c r="B415" s="94"/>
      <c r="C415" s="94"/>
      <c r="D415" s="94"/>
      <c r="E415" s="94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4"/>
      <c r="AL415" s="94"/>
      <c r="AM415" s="94"/>
      <c r="AN415" s="94"/>
      <c r="AO415" s="94"/>
      <c r="AP415" s="94"/>
      <c r="AQ415" s="94"/>
      <c r="AR415" s="94"/>
      <c r="AS415" s="94"/>
      <c r="AT415" s="94"/>
      <c r="AU415" s="94"/>
      <c r="AV415" s="94"/>
      <c r="AW415" s="94"/>
      <c r="AX415" s="94"/>
      <c r="AY415" s="94"/>
      <c r="AZ415" s="94"/>
      <c r="BA415" s="94"/>
      <c r="BB415" s="94"/>
      <c r="BC415" s="94"/>
      <c r="BD415" s="94"/>
      <c r="BE415" s="94"/>
      <c r="BF415" s="94"/>
      <c r="BG415" s="94"/>
      <c r="BH415" s="94"/>
      <c r="BI415" s="94"/>
      <c r="BJ415" s="94"/>
      <c r="BK415" s="94"/>
      <c r="BL415" s="94"/>
      <c r="BM415" s="94"/>
      <c r="BN415" s="94"/>
      <c r="BO415" s="94"/>
      <c r="BP415" s="94"/>
      <c r="BQ415" s="94"/>
      <c r="BR415" s="94"/>
      <c r="BS415" s="94"/>
      <c r="BT415" s="94"/>
      <c r="BU415" s="94"/>
      <c r="BV415" s="94"/>
      <c r="BW415" s="94"/>
      <c r="BX415" s="94"/>
      <c r="BY415" s="94"/>
      <c r="BZ415" s="94"/>
      <c r="CA415" s="94"/>
      <c r="CB415" s="94"/>
      <c r="CC415" s="94"/>
      <c r="CD415" s="94"/>
      <c r="CE415" s="94"/>
      <c r="CF415" s="94"/>
      <c r="CG415" s="94"/>
      <c r="CH415" s="94"/>
      <c r="CI415" s="94"/>
      <c r="CJ415" s="94"/>
      <c r="CK415" s="94"/>
      <c r="CL415" s="94"/>
      <c r="CM415" s="94"/>
      <c r="CN415" s="94"/>
      <c r="CO415" s="94"/>
      <c r="CP415" s="94"/>
      <c r="CQ415" s="94"/>
      <c r="CR415" s="94"/>
      <c r="CS415" s="94"/>
      <c r="CT415" s="94"/>
      <c r="CU415" s="94"/>
      <c r="CV415" s="94"/>
    </row>
    <row r="416" spans="1:100" x14ac:dyDescent="0.2">
      <c r="A416" s="94"/>
      <c r="B416" s="94"/>
      <c r="C416" s="94"/>
      <c r="D416" s="94"/>
      <c r="E416" s="94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94"/>
      <c r="AM416" s="94"/>
      <c r="AN416" s="94"/>
      <c r="AO416" s="94"/>
      <c r="AP416" s="94"/>
      <c r="AQ416" s="94"/>
      <c r="AR416" s="94"/>
      <c r="AS416" s="94"/>
      <c r="AT416" s="94"/>
      <c r="AU416" s="94"/>
      <c r="AV416" s="94"/>
      <c r="AW416" s="94"/>
      <c r="AX416" s="94"/>
      <c r="AY416" s="94"/>
      <c r="AZ416" s="94"/>
      <c r="BA416" s="94"/>
      <c r="BB416" s="94"/>
      <c r="BC416" s="94"/>
      <c r="BD416" s="94"/>
      <c r="BE416" s="94"/>
      <c r="BF416" s="94"/>
      <c r="BG416" s="94"/>
      <c r="BH416" s="94"/>
      <c r="BI416" s="94"/>
      <c r="BJ416" s="94"/>
      <c r="BK416" s="94"/>
      <c r="BL416" s="94"/>
      <c r="BM416" s="94"/>
      <c r="BN416" s="94"/>
      <c r="BO416" s="94"/>
      <c r="BP416" s="94"/>
      <c r="BQ416" s="94"/>
      <c r="BR416" s="94"/>
      <c r="BS416" s="94"/>
      <c r="BT416" s="94"/>
      <c r="BU416" s="94"/>
      <c r="BV416" s="94"/>
      <c r="BW416" s="94"/>
      <c r="BX416" s="94"/>
      <c r="BY416" s="94"/>
      <c r="BZ416" s="94"/>
      <c r="CA416" s="94"/>
      <c r="CB416" s="94"/>
      <c r="CC416" s="94"/>
      <c r="CD416" s="94"/>
      <c r="CE416" s="94"/>
      <c r="CF416" s="94"/>
      <c r="CG416" s="94"/>
      <c r="CH416" s="94"/>
      <c r="CI416" s="94"/>
      <c r="CJ416" s="94"/>
      <c r="CK416" s="94"/>
      <c r="CL416" s="94"/>
      <c r="CM416" s="94"/>
      <c r="CN416" s="94"/>
      <c r="CO416" s="94"/>
      <c r="CP416" s="94"/>
      <c r="CQ416" s="94"/>
      <c r="CR416" s="94"/>
      <c r="CS416" s="94"/>
      <c r="CT416" s="94"/>
      <c r="CU416" s="94"/>
      <c r="CV416" s="94"/>
    </row>
    <row r="417" spans="1:100" x14ac:dyDescent="0.2">
      <c r="A417" s="94"/>
      <c r="B417" s="94"/>
      <c r="C417" s="94"/>
      <c r="D417" s="94"/>
      <c r="E417" s="94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94"/>
      <c r="AM417" s="94"/>
      <c r="AN417" s="94"/>
      <c r="AO417" s="94"/>
      <c r="AP417" s="94"/>
      <c r="AQ417" s="94"/>
      <c r="AR417" s="94"/>
      <c r="AS417" s="94"/>
      <c r="AT417" s="94"/>
      <c r="AU417" s="94"/>
      <c r="AV417" s="94"/>
      <c r="AW417" s="94"/>
      <c r="AX417" s="94"/>
      <c r="AY417" s="94"/>
      <c r="AZ417" s="94"/>
      <c r="BA417" s="94"/>
      <c r="BB417" s="94"/>
      <c r="BC417" s="94"/>
      <c r="BD417" s="94"/>
      <c r="BE417" s="94"/>
      <c r="BF417" s="94"/>
      <c r="BG417" s="94"/>
      <c r="BH417" s="94"/>
      <c r="BI417" s="94"/>
      <c r="BJ417" s="94"/>
      <c r="BK417" s="94"/>
      <c r="BL417" s="94"/>
      <c r="BM417" s="94"/>
      <c r="BN417" s="94"/>
      <c r="BO417" s="94"/>
      <c r="BP417" s="94"/>
      <c r="BQ417" s="94"/>
      <c r="BR417" s="94"/>
      <c r="BS417" s="94"/>
      <c r="BT417" s="94"/>
      <c r="BU417" s="94"/>
      <c r="BV417" s="94"/>
      <c r="BW417" s="94"/>
      <c r="BX417" s="94"/>
      <c r="BY417" s="94"/>
      <c r="BZ417" s="94"/>
      <c r="CA417" s="94"/>
      <c r="CB417" s="94"/>
      <c r="CC417" s="94"/>
      <c r="CD417" s="94"/>
      <c r="CE417" s="94"/>
      <c r="CF417" s="94"/>
      <c r="CG417" s="94"/>
      <c r="CH417" s="94"/>
      <c r="CI417" s="94"/>
      <c r="CJ417" s="94"/>
      <c r="CK417" s="94"/>
      <c r="CL417" s="94"/>
      <c r="CM417" s="94"/>
      <c r="CN417" s="94"/>
      <c r="CO417" s="94"/>
      <c r="CP417" s="94"/>
      <c r="CQ417" s="94"/>
      <c r="CR417" s="94"/>
      <c r="CS417" s="94"/>
      <c r="CT417" s="94"/>
      <c r="CU417" s="94"/>
      <c r="CV417" s="94"/>
    </row>
    <row r="418" spans="1:100" x14ac:dyDescent="0.2">
      <c r="A418" s="94"/>
      <c r="B418" s="94"/>
      <c r="C418" s="94"/>
      <c r="D418" s="94"/>
      <c r="E418" s="94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  <c r="AO418" s="94"/>
      <c r="AP418" s="94"/>
      <c r="AQ418" s="94"/>
      <c r="AR418" s="94"/>
      <c r="AS418" s="94"/>
      <c r="AT418" s="94"/>
      <c r="AU418" s="94"/>
      <c r="AV418" s="94"/>
      <c r="AW418" s="94"/>
      <c r="AX418" s="94"/>
      <c r="AY418" s="94"/>
      <c r="AZ418" s="94"/>
      <c r="BA418" s="94"/>
      <c r="BB418" s="94"/>
      <c r="BC418" s="94"/>
      <c r="BD418" s="94"/>
      <c r="BE418" s="94"/>
      <c r="BF418" s="94"/>
      <c r="BG418" s="94"/>
      <c r="BH418" s="94"/>
      <c r="BI418" s="94"/>
      <c r="BJ418" s="94"/>
      <c r="BK418" s="94"/>
      <c r="BL418" s="94"/>
      <c r="BM418" s="94"/>
      <c r="BN418" s="94"/>
      <c r="BO418" s="94"/>
      <c r="BP418" s="94"/>
      <c r="BQ418" s="94"/>
      <c r="BR418" s="94"/>
      <c r="BS418" s="94"/>
      <c r="BT418" s="94"/>
      <c r="BU418" s="94"/>
      <c r="BV418" s="94"/>
      <c r="BW418" s="94"/>
      <c r="BX418" s="94"/>
      <c r="BY418" s="94"/>
      <c r="BZ418" s="94"/>
      <c r="CA418" s="94"/>
      <c r="CB418" s="94"/>
      <c r="CC418" s="94"/>
      <c r="CD418" s="94"/>
      <c r="CE418" s="94"/>
      <c r="CF418" s="94"/>
      <c r="CG418" s="94"/>
      <c r="CH418" s="94"/>
      <c r="CI418" s="94"/>
      <c r="CJ418" s="94"/>
      <c r="CK418" s="94"/>
      <c r="CL418" s="94"/>
      <c r="CM418" s="94"/>
      <c r="CN418" s="94"/>
      <c r="CO418" s="94"/>
      <c r="CP418" s="94"/>
      <c r="CQ418" s="94"/>
      <c r="CR418" s="94"/>
      <c r="CS418" s="94"/>
      <c r="CT418" s="94"/>
      <c r="CU418" s="94"/>
      <c r="CV418" s="94"/>
    </row>
    <row r="419" spans="1:100" x14ac:dyDescent="0.2">
      <c r="A419" s="94"/>
      <c r="B419" s="94"/>
      <c r="C419" s="94"/>
      <c r="D419" s="94"/>
      <c r="E419" s="94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  <c r="AO419" s="94"/>
      <c r="AP419" s="94"/>
      <c r="AQ419" s="94"/>
      <c r="AR419" s="94"/>
      <c r="AS419" s="94"/>
      <c r="AT419" s="94"/>
      <c r="AU419" s="94"/>
      <c r="AV419" s="94"/>
      <c r="AW419" s="94"/>
      <c r="AX419" s="94"/>
      <c r="AY419" s="94"/>
      <c r="AZ419" s="94"/>
      <c r="BA419" s="94"/>
      <c r="BB419" s="94"/>
      <c r="BC419" s="94"/>
      <c r="BD419" s="94"/>
      <c r="BE419" s="94"/>
      <c r="BF419" s="94"/>
      <c r="BG419" s="94"/>
      <c r="BH419" s="94"/>
      <c r="BI419" s="94"/>
      <c r="BJ419" s="94"/>
      <c r="BK419" s="94"/>
      <c r="BL419" s="94"/>
      <c r="BM419" s="94"/>
      <c r="BN419" s="94"/>
      <c r="BO419" s="94"/>
      <c r="BP419" s="94"/>
      <c r="BQ419" s="94"/>
      <c r="BR419" s="94"/>
      <c r="BS419" s="94"/>
      <c r="BT419" s="94"/>
      <c r="BU419" s="94"/>
      <c r="BV419" s="94"/>
      <c r="BW419" s="94"/>
      <c r="BX419" s="94"/>
      <c r="BY419" s="94"/>
      <c r="BZ419" s="94"/>
      <c r="CA419" s="94"/>
      <c r="CB419" s="94"/>
      <c r="CC419" s="94"/>
      <c r="CD419" s="94"/>
      <c r="CE419" s="94"/>
      <c r="CF419" s="94"/>
      <c r="CG419" s="94"/>
      <c r="CH419" s="94"/>
      <c r="CI419" s="94"/>
      <c r="CJ419" s="94"/>
      <c r="CK419" s="94"/>
      <c r="CL419" s="94"/>
      <c r="CM419" s="94"/>
      <c r="CN419" s="94"/>
      <c r="CO419" s="94"/>
      <c r="CP419" s="94"/>
      <c r="CQ419" s="94"/>
      <c r="CR419" s="94"/>
      <c r="CS419" s="94"/>
      <c r="CT419" s="94"/>
      <c r="CU419" s="94"/>
      <c r="CV419" s="94"/>
    </row>
    <row r="420" spans="1:100" x14ac:dyDescent="0.2">
      <c r="A420" s="94"/>
      <c r="B420" s="94"/>
      <c r="C420" s="94"/>
      <c r="D420" s="94"/>
      <c r="E420" s="94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  <c r="AO420" s="94"/>
      <c r="AP420" s="94"/>
      <c r="AQ420" s="94"/>
      <c r="AR420" s="94"/>
      <c r="AS420" s="94"/>
      <c r="AT420" s="94"/>
      <c r="AU420" s="94"/>
      <c r="AV420" s="94"/>
      <c r="AW420" s="94"/>
      <c r="AX420" s="94"/>
      <c r="AY420" s="94"/>
      <c r="AZ420" s="94"/>
      <c r="BA420" s="94"/>
      <c r="BB420" s="94"/>
      <c r="BC420" s="94"/>
      <c r="BD420" s="94"/>
      <c r="BE420" s="94"/>
      <c r="BF420" s="94"/>
      <c r="BG420" s="94"/>
      <c r="BH420" s="94"/>
      <c r="BI420" s="94"/>
      <c r="BJ420" s="94"/>
      <c r="BK420" s="94"/>
      <c r="BL420" s="94"/>
      <c r="BM420" s="94"/>
      <c r="BN420" s="94"/>
      <c r="BO420" s="94"/>
      <c r="BP420" s="94"/>
      <c r="BQ420" s="94"/>
      <c r="BR420" s="94"/>
      <c r="BS420" s="94"/>
      <c r="BT420" s="94"/>
      <c r="BU420" s="94"/>
      <c r="BV420" s="94"/>
      <c r="BW420" s="94"/>
      <c r="BX420" s="94"/>
      <c r="BY420" s="94"/>
      <c r="BZ420" s="94"/>
      <c r="CA420" s="94"/>
      <c r="CB420" s="94"/>
      <c r="CC420" s="94"/>
      <c r="CD420" s="94"/>
      <c r="CE420" s="94"/>
      <c r="CF420" s="94"/>
      <c r="CG420" s="94"/>
      <c r="CH420" s="94"/>
      <c r="CI420" s="94"/>
      <c r="CJ420" s="94"/>
      <c r="CK420" s="94"/>
      <c r="CL420" s="94"/>
      <c r="CM420" s="94"/>
      <c r="CN420" s="94"/>
      <c r="CO420" s="94"/>
      <c r="CP420" s="94"/>
      <c r="CQ420" s="94"/>
      <c r="CR420" s="94"/>
      <c r="CS420" s="94"/>
      <c r="CT420" s="94"/>
      <c r="CU420" s="94"/>
      <c r="CV420" s="94"/>
    </row>
    <row r="421" spans="1:100" x14ac:dyDescent="0.2">
      <c r="A421" s="94"/>
      <c r="B421" s="94"/>
      <c r="C421" s="94"/>
      <c r="D421" s="94"/>
      <c r="E421" s="94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  <c r="AO421" s="94"/>
      <c r="AP421" s="94"/>
      <c r="AQ421" s="94"/>
      <c r="AR421" s="94"/>
      <c r="AS421" s="94"/>
      <c r="AT421" s="94"/>
      <c r="AU421" s="94"/>
      <c r="AV421" s="94"/>
      <c r="AW421" s="94"/>
      <c r="AX421" s="94"/>
      <c r="AY421" s="94"/>
      <c r="AZ421" s="94"/>
      <c r="BA421" s="94"/>
      <c r="BB421" s="94"/>
      <c r="BC421" s="94"/>
      <c r="BD421" s="94"/>
      <c r="BE421" s="94"/>
      <c r="BF421" s="94"/>
      <c r="BG421" s="94"/>
      <c r="BH421" s="94"/>
      <c r="BI421" s="94"/>
      <c r="BJ421" s="94"/>
      <c r="BK421" s="94"/>
      <c r="BL421" s="94"/>
      <c r="BM421" s="94"/>
      <c r="BN421" s="94"/>
      <c r="BO421" s="94"/>
      <c r="BP421" s="94"/>
      <c r="BQ421" s="94"/>
      <c r="BR421" s="94"/>
      <c r="BS421" s="94"/>
      <c r="BT421" s="94"/>
      <c r="BU421" s="94"/>
      <c r="BV421" s="94"/>
      <c r="BW421" s="94"/>
      <c r="BX421" s="94"/>
      <c r="BY421" s="94"/>
      <c r="BZ421" s="94"/>
      <c r="CA421" s="94"/>
      <c r="CB421" s="94"/>
      <c r="CC421" s="94"/>
      <c r="CD421" s="94"/>
      <c r="CE421" s="94"/>
      <c r="CF421" s="94"/>
      <c r="CG421" s="94"/>
      <c r="CH421" s="94"/>
      <c r="CI421" s="94"/>
      <c r="CJ421" s="94"/>
      <c r="CK421" s="94"/>
      <c r="CL421" s="94"/>
      <c r="CM421" s="94"/>
      <c r="CN421" s="94"/>
      <c r="CO421" s="94"/>
      <c r="CP421" s="94"/>
      <c r="CQ421" s="94"/>
      <c r="CR421" s="94"/>
      <c r="CS421" s="94"/>
      <c r="CT421" s="94"/>
      <c r="CU421" s="94"/>
      <c r="CV421" s="94"/>
    </row>
    <row r="422" spans="1:100" x14ac:dyDescent="0.2">
      <c r="A422" s="94"/>
      <c r="B422" s="94"/>
      <c r="C422" s="94"/>
      <c r="D422" s="94"/>
      <c r="E422" s="94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  <c r="AO422" s="94"/>
      <c r="AP422" s="94"/>
      <c r="AQ422" s="94"/>
      <c r="AR422" s="94"/>
      <c r="AS422" s="94"/>
      <c r="AT422" s="94"/>
      <c r="AU422" s="94"/>
      <c r="AV422" s="94"/>
      <c r="AW422" s="94"/>
      <c r="AX422" s="94"/>
      <c r="AY422" s="94"/>
      <c r="AZ422" s="94"/>
      <c r="BA422" s="94"/>
      <c r="BB422" s="94"/>
      <c r="BC422" s="94"/>
      <c r="BD422" s="94"/>
      <c r="BE422" s="94"/>
      <c r="BF422" s="94"/>
      <c r="BG422" s="94"/>
      <c r="BH422" s="94"/>
      <c r="BI422" s="94"/>
      <c r="BJ422" s="94"/>
      <c r="BK422" s="94"/>
      <c r="BL422" s="94"/>
      <c r="BM422" s="94"/>
      <c r="BN422" s="94"/>
      <c r="BO422" s="94"/>
      <c r="BP422" s="94"/>
      <c r="BQ422" s="94"/>
      <c r="BR422" s="94"/>
      <c r="BS422" s="94"/>
      <c r="BT422" s="94"/>
      <c r="BU422" s="94"/>
      <c r="BV422" s="94"/>
      <c r="BW422" s="94"/>
      <c r="BX422" s="94"/>
      <c r="BY422" s="94"/>
      <c r="BZ422" s="94"/>
      <c r="CA422" s="94"/>
      <c r="CB422" s="94"/>
      <c r="CC422" s="94"/>
      <c r="CD422" s="94"/>
      <c r="CE422" s="94"/>
      <c r="CF422" s="94"/>
      <c r="CG422" s="94"/>
      <c r="CH422" s="94"/>
      <c r="CI422" s="94"/>
      <c r="CJ422" s="94"/>
      <c r="CK422" s="94"/>
      <c r="CL422" s="94"/>
      <c r="CM422" s="94"/>
      <c r="CN422" s="94"/>
      <c r="CO422" s="94"/>
      <c r="CP422" s="94"/>
      <c r="CQ422" s="94"/>
      <c r="CR422" s="94"/>
      <c r="CS422" s="94"/>
      <c r="CT422" s="94"/>
      <c r="CU422" s="94"/>
      <c r="CV422" s="94"/>
    </row>
    <row r="423" spans="1:100" x14ac:dyDescent="0.2">
      <c r="A423" s="94"/>
      <c r="B423" s="94"/>
      <c r="C423" s="94"/>
      <c r="D423" s="94"/>
      <c r="E423" s="94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4"/>
      <c r="AV423" s="94"/>
      <c r="AW423" s="94"/>
      <c r="AX423" s="94"/>
      <c r="AY423" s="94"/>
      <c r="AZ423" s="94"/>
      <c r="BA423" s="94"/>
      <c r="BB423" s="94"/>
      <c r="BC423" s="94"/>
      <c r="BD423" s="94"/>
      <c r="BE423" s="94"/>
      <c r="BF423" s="94"/>
      <c r="BG423" s="94"/>
      <c r="BH423" s="94"/>
      <c r="BI423" s="94"/>
      <c r="BJ423" s="94"/>
      <c r="BK423" s="94"/>
      <c r="BL423" s="94"/>
      <c r="BM423" s="94"/>
      <c r="BN423" s="94"/>
      <c r="BO423" s="94"/>
      <c r="BP423" s="94"/>
      <c r="BQ423" s="94"/>
      <c r="BR423" s="94"/>
      <c r="BS423" s="94"/>
      <c r="BT423" s="94"/>
      <c r="BU423" s="94"/>
      <c r="BV423" s="94"/>
      <c r="BW423" s="94"/>
      <c r="BX423" s="94"/>
      <c r="BY423" s="94"/>
      <c r="BZ423" s="94"/>
      <c r="CA423" s="94"/>
      <c r="CB423" s="94"/>
      <c r="CC423" s="94"/>
      <c r="CD423" s="94"/>
      <c r="CE423" s="94"/>
      <c r="CF423" s="94"/>
      <c r="CG423" s="94"/>
      <c r="CH423" s="94"/>
      <c r="CI423" s="94"/>
      <c r="CJ423" s="94"/>
      <c r="CK423" s="94"/>
      <c r="CL423" s="94"/>
      <c r="CM423" s="94"/>
      <c r="CN423" s="94"/>
      <c r="CO423" s="94"/>
      <c r="CP423" s="94"/>
      <c r="CQ423" s="94"/>
      <c r="CR423" s="94"/>
      <c r="CS423" s="94"/>
      <c r="CT423" s="94"/>
      <c r="CU423" s="94"/>
      <c r="CV423" s="94"/>
    </row>
    <row r="424" spans="1:100" x14ac:dyDescent="0.2">
      <c r="A424" s="94"/>
      <c r="B424" s="94"/>
      <c r="C424" s="94"/>
      <c r="D424" s="94"/>
      <c r="E424" s="94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  <c r="AM424" s="94"/>
      <c r="AN424" s="94"/>
      <c r="AO424" s="94"/>
      <c r="AP424" s="94"/>
      <c r="AQ424" s="94"/>
      <c r="AR424" s="94"/>
      <c r="AS424" s="94"/>
      <c r="AT424" s="94"/>
      <c r="AU424" s="94"/>
      <c r="AV424" s="94"/>
      <c r="AW424" s="94"/>
      <c r="AX424" s="94"/>
      <c r="AY424" s="94"/>
      <c r="AZ424" s="94"/>
      <c r="BA424" s="94"/>
      <c r="BB424" s="94"/>
      <c r="BC424" s="94"/>
      <c r="BD424" s="94"/>
      <c r="BE424" s="94"/>
      <c r="BF424" s="94"/>
      <c r="BG424" s="94"/>
      <c r="BH424" s="94"/>
      <c r="BI424" s="94"/>
      <c r="BJ424" s="94"/>
      <c r="BK424" s="94"/>
      <c r="BL424" s="94"/>
      <c r="BM424" s="94"/>
      <c r="BN424" s="94"/>
      <c r="BO424" s="94"/>
      <c r="BP424" s="94"/>
      <c r="BQ424" s="94"/>
      <c r="BR424" s="94"/>
      <c r="BS424" s="94"/>
      <c r="BT424" s="94"/>
      <c r="BU424" s="94"/>
      <c r="BV424" s="94"/>
      <c r="BW424" s="94"/>
      <c r="BX424" s="94"/>
      <c r="BY424" s="94"/>
      <c r="BZ424" s="94"/>
      <c r="CA424" s="94"/>
      <c r="CB424" s="94"/>
      <c r="CC424" s="94"/>
      <c r="CD424" s="94"/>
      <c r="CE424" s="94"/>
      <c r="CF424" s="94"/>
      <c r="CG424" s="94"/>
      <c r="CH424" s="94"/>
      <c r="CI424" s="94"/>
      <c r="CJ424" s="94"/>
      <c r="CK424" s="94"/>
      <c r="CL424" s="94"/>
      <c r="CM424" s="94"/>
      <c r="CN424" s="94"/>
      <c r="CO424" s="94"/>
      <c r="CP424" s="94"/>
      <c r="CQ424" s="94"/>
      <c r="CR424" s="94"/>
      <c r="CS424" s="94"/>
      <c r="CT424" s="94"/>
      <c r="CU424" s="94"/>
      <c r="CV424" s="94"/>
    </row>
    <row r="425" spans="1:100" x14ac:dyDescent="0.2">
      <c r="A425" s="94"/>
      <c r="B425" s="94"/>
      <c r="C425" s="94"/>
      <c r="D425" s="94"/>
      <c r="E425" s="94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/>
      <c r="AM425" s="94"/>
      <c r="AN425" s="94"/>
      <c r="AO425" s="94"/>
      <c r="AP425" s="94"/>
      <c r="AQ425" s="94"/>
      <c r="AR425" s="94"/>
      <c r="AS425" s="94"/>
      <c r="AT425" s="94"/>
      <c r="AU425" s="94"/>
      <c r="AV425" s="94"/>
      <c r="AW425" s="94"/>
      <c r="AX425" s="94"/>
      <c r="AY425" s="94"/>
      <c r="AZ425" s="94"/>
      <c r="BA425" s="94"/>
      <c r="BB425" s="94"/>
      <c r="BC425" s="94"/>
      <c r="BD425" s="94"/>
      <c r="BE425" s="94"/>
      <c r="BF425" s="94"/>
      <c r="BG425" s="94"/>
      <c r="BH425" s="94"/>
      <c r="BI425" s="94"/>
      <c r="BJ425" s="94"/>
      <c r="BK425" s="94"/>
      <c r="BL425" s="94"/>
      <c r="BM425" s="94"/>
      <c r="BN425" s="94"/>
      <c r="BO425" s="94"/>
      <c r="BP425" s="94"/>
      <c r="BQ425" s="94"/>
      <c r="BR425" s="94"/>
      <c r="BS425" s="94"/>
      <c r="BT425" s="94"/>
      <c r="BU425" s="94"/>
      <c r="BV425" s="94"/>
      <c r="BW425" s="94"/>
      <c r="BX425" s="94"/>
      <c r="BY425" s="94"/>
      <c r="BZ425" s="94"/>
      <c r="CA425" s="94"/>
      <c r="CB425" s="94"/>
      <c r="CC425" s="94"/>
      <c r="CD425" s="94"/>
      <c r="CE425" s="94"/>
      <c r="CF425" s="94"/>
      <c r="CG425" s="94"/>
      <c r="CH425" s="94"/>
      <c r="CI425" s="94"/>
      <c r="CJ425" s="94"/>
      <c r="CK425" s="94"/>
      <c r="CL425" s="94"/>
      <c r="CM425" s="94"/>
      <c r="CN425" s="94"/>
      <c r="CO425" s="94"/>
      <c r="CP425" s="94"/>
      <c r="CQ425" s="94"/>
      <c r="CR425" s="94"/>
      <c r="CS425" s="94"/>
      <c r="CT425" s="94"/>
      <c r="CU425" s="94"/>
      <c r="CV425" s="94"/>
    </row>
    <row r="426" spans="1:100" x14ac:dyDescent="0.2">
      <c r="A426" s="94"/>
      <c r="B426" s="94"/>
      <c r="C426" s="94"/>
      <c r="D426" s="94"/>
      <c r="E426" s="94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/>
      <c r="AL426" s="94"/>
      <c r="AM426" s="94"/>
      <c r="AN426" s="94"/>
      <c r="AO426" s="94"/>
      <c r="AP426" s="94"/>
      <c r="AQ426" s="94"/>
      <c r="AR426" s="94"/>
      <c r="AS426" s="94"/>
      <c r="AT426" s="94"/>
      <c r="AU426" s="94"/>
      <c r="AV426" s="94"/>
      <c r="AW426" s="94"/>
      <c r="AX426" s="94"/>
      <c r="AY426" s="94"/>
      <c r="AZ426" s="94"/>
      <c r="BA426" s="94"/>
      <c r="BB426" s="94"/>
      <c r="BC426" s="94"/>
      <c r="BD426" s="94"/>
      <c r="BE426" s="94"/>
      <c r="BF426" s="94"/>
      <c r="BG426" s="94"/>
      <c r="BH426" s="94"/>
      <c r="BI426" s="94"/>
      <c r="BJ426" s="94"/>
      <c r="BK426" s="94"/>
      <c r="BL426" s="94"/>
      <c r="BM426" s="94"/>
      <c r="BN426" s="94"/>
      <c r="BO426" s="94"/>
      <c r="BP426" s="94"/>
      <c r="BQ426" s="94"/>
      <c r="BR426" s="94"/>
      <c r="BS426" s="94"/>
      <c r="BT426" s="94"/>
      <c r="BU426" s="94"/>
      <c r="BV426" s="94"/>
      <c r="BW426" s="94"/>
      <c r="BX426" s="94"/>
      <c r="BY426" s="94"/>
      <c r="BZ426" s="94"/>
      <c r="CA426" s="94"/>
      <c r="CB426" s="94"/>
      <c r="CC426" s="94"/>
      <c r="CD426" s="94"/>
      <c r="CE426" s="94"/>
      <c r="CF426" s="94"/>
      <c r="CG426" s="94"/>
      <c r="CH426" s="94"/>
      <c r="CI426" s="94"/>
      <c r="CJ426" s="94"/>
      <c r="CK426" s="94"/>
      <c r="CL426" s="94"/>
      <c r="CM426" s="94"/>
      <c r="CN426" s="94"/>
      <c r="CO426" s="94"/>
      <c r="CP426" s="94"/>
      <c r="CQ426" s="94"/>
      <c r="CR426" s="94"/>
      <c r="CS426" s="94"/>
      <c r="CT426" s="94"/>
      <c r="CU426" s="94"/>
      <c r="CV426" s="94"/>
    </row>
    <row r="427" spans="1:100" x14ac:dyDescent="0.2">
      <c r="A427" s="94"/>
      <c r="B427" s="94"/>
      <c r="C427" s="94"/>
      <c r="D427" s="94"/>
      <c r="E427" s="94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  <c r="AO427" s="94"/>
      <c r="AP427" s="94"/>
      <c r="AQ427" s="94"/>
      <c r="AR427" s="94"/>
      <c r="AS427" s="94"/>
      <c r="AT427" s="94"/>
      <c r="AU427" s="94"/>
      <c r="AV427" s="94"/>
      <c r="AW427" s="94"/>
      <c r="AX427" s="94"/>
      <c r="AY427" s="94"/>
      <c r="AZ427" s="94"/>
      <c r="BA427" s="94"/>
      <c r="BB427" s="94"/>
      <c r="BC427" s="94"/>
      <c r="BD427" s="94"/>
      <c r="BE427" s="94"/>
      <c r="BF427" s="94"/>
      <c r="BG427" s="94"/>
      <c r="BH427" s="94"/>
      <c r="BI427" s="94"/>
      <c r="BJ427" s="94"/>
      <c r="BK427" s="94"/>
      <c r="BL427" s="94"/>
      <c r="BM427" s="94"/>
      <c r="BN427" s="94"/>
      <c r="BO427" s="94"/>
      <c r="BP427" s="94"/>
      <c r="BQ427" s="94"/>
      <c r="BR427" s="94"/>
      <c r="BS427" s="94"/>
      <c r="BT427" s="94"/>
      <c r="BU427" s="94"/>
      <c r="BV427" s="94"/>
      <c r="BW427" s="94"/>
      <c r="BX427" s="94"/>
      <c r="BY427" s="94"/>
      <c r="BZ427" s="94"/>
      <c r="CA427" s="94"/>
      <c r="CB427" s="94"/>
      <c r="CC427" s="94"/>
      <c r="CD427" s="94"/>
      <c r="CE427" s="94"/>
      <c r="CF427" s="94"/>
      <c r="CG427" s="94"/>
      <c r="CH427" s="94"/>
      <c r="CI427" s="94"/>
      <c r="CJ427" s="94"/>
      <c r="CK427" s="94"/>
      <c r="CL427" s="94"/>
      <c r="CM427" s="94"/>
      <c r="CN427" s="94"/>
      <c r="CO427" s="94"/>
      <c r="CP427" s="94"/>
      <c r="CQ427" s="94"/>
      <c r="CR427" s="94"/>
      <c r="CS427" s="94"/>
      <c r="CT427" s="94"/>
      <c r="CU427" s="94"/>
      <c r="CV427" s="94"/>
    </row>
    <row r="428" spans="1:100" x14ac:dyDescent="0.2">
      <c r="A428" s="94"/>
      <c r="B428" s="94"/>
      <c r="C428" s="94"/>
      <c r="D428" s="94"/>
      <c r="E428" s="94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94"/>
      <c r="AM428" s="94"/>
      <c r="AN428" s="94"/>
      <c r="AO428" s="94"/>
      <c r="AP428" s="94"/>
      <c r="AQ428" s="94"/>
      <c r="AR428" s="94"/>
      <c r="AS428" s="94"/>
      <c r="AT428" s="94"/>
      <c r="AU428" s="94"/>
      <c r="AV428" s="94"/>
      <c r="AW428" s="94"/>
      <c r="AX428" s="94"/>
      <c r="AY428" s="94"/>
      <c r="AZ428" s="94"/>
      <c r="BA428" s="94"/>
      <c r="BB428" s="94"/>
      <c r="BC428" s="94"/>
      <c r="BD428" s="94"/>
      <c r="BE428" s="94"/>
      <c r="BF428" s="94"/>
      <c r="BG428" s="94"/>
      <c r="BH428" s="94"/>
      <c r="BI428" s="94"/>
      <c r="BJ428" s="94"/>
      <c r="BK428" s="94"/>
      <c r="BL428" s="94"/>
      <c r="BM428" s="94"/>
      <c r="BN428" s="94"/>
      <c r="BO428" s="94"/>
      <c r="BP428" s="94"/>
      <c r="BQ428" s="94"/>
      <c r="BR428" s="94"/>
      <c r="BS428" s="94"/>
      <c r="BT428" s="94"/>
      <c r="BU428" s="94"/>
      <c r="BV428" s="94"/>
      <c r="BW428" s="94"/>
      <c r="BX428" s="94"/>
      <c r="BY428" s="94"/>
      <c r="BZ428" s="94"/>
      <c r="CA428" s="94"/>
      <c r="CB428" s="94"/>
      <c r="CC428" s="94"/>
      <c r="CD428" s="94"/>
      <c r="CE428" s="94"/>
      <c r="CF428" s="94"/>
      <c r="CG428" s="94"/>
      <c r="CH428" s="94"/>
      <c r="CI428" s="94"/>
      <c r="CJ428" s="94"/>
      <c r="CK428" s="94"/>
      <c r="CL428" s="94"/>
      <c r="CM428" s="94"/>
      <c r="CN428" s="94"/>
      <c r="CO428" s="94"/>
      <c r="CP428" s="94"/>
      <c r="CQ428" s="94"/>
      <c r="CR428" s="94"/>
      <c r="CS428" s="94"/>
      <c r="CT428" s="94"/>
      <c r="CU428" s="94"/>
      <c r="CV428" s="94"/>
    </row>
    <row r="429" spans="1:100" x14ac:dyDescent="0.2">
      <c r="A429" s="94"/>
      <c r="B429" s="94"/>
      <c r="C429" s="94"/>
      <c r="D429" s="94"/>
      <c r="E429" s="94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94"/>
      <c r="AM429" s="94"/>
      <c r="AN429" s="94"/>
      <c r="AO429" s="94"/>
      <c r="AP429" s="94"/>
      <c r="AQ429" s="94"/>
      <c r="AR429" s="94"/>
      <c r="AS429" s="94"/>
      <c r="AT429" s="94"/>
      <c r="AU429" s="94"/>
      <c r="AV429" s="94"/>
      <c r="AW429" s="94"/>
      <c r="AX429" s="94"/>
      <c r="AY429" s="94"/>
      <c r="AZ429" s="94"/>
      <c r="BA429" s="94"/>
      <c r="BB429" s="94"/>
      <c r="BC429" s="94"/>
      <c r="BD429" s="94"/>
      <c r="BE429" s="94"/>
      <c r="BF429" s="94"/>
      <c r="BG429" s="94"/>
      <c r="BH429" s="94"/>
      <c r="BI429" s="94"/>
      <c r="BJ429" s="94"/>
      <c r="BK429" s="94"/>
      <c r="BL429" s="94"/>
      <c r="BM429" s="94"/>
      <c r="BN429" s="94"/>
      <c r="BO429" s="94"/>
      <c r="BP429" s="94"/>
      <c r="BQ429" s="94"/>
      <c r="BR429" s="94"/>
      <c r="BS429" s="94"/>
      <c r="BT429" s="94"/>
      <c r="BU429" s="94"/>
      <c r="BV429" s="94"/>
      <c r="BW429" s="94"/>
      <c r="BX429" s="94"/>
      <c r="BY429" s="94"/>
      <c r="BZ429" s="94"/>
      <c r="CA429" s="94"/>
      <c r="CB429" s="94"/>
      <c r="CC429" s="94"/>
      <c r="CD429" s="94"/>
      <c r="CE429" s="94"/>
      <c r="CF429" s="94"/>
      <c r="CG429" s="94"/>
      <c r="CH429" s="94"/>
      <c r="CI429" s="94"/>
      <c r="CJ429" s="94"/>
      <c r="CK429" s="94"/>
      <c r="CL429" s="94"/>
      <c r="CM429" s="94"/>
      <c r="CN429" s="94"/>
      <c r="CO429" s="94"/>
      <c r="CP429" s="94"/>
      <c r="CQ429" s="94"/>
      <c r="CR429" s="94"/>
      <c r="CS429" s="94"/>
      <c r="CT429" s="94"/>
      <c r="CU429" s="94"/>
      <c r="CV429" s="94"/>
    </row>
    <row r="430" spans="1:100" x14ac:dyDescent="0.2">
      <c r="A430" s="94"/>
      <c r="B430" s="94"/>
      <c r="C430" s="94"/>
      <c r="D430" s="94"/>
      <c r="E430" s="94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  <c r="AQ430" s="94"/>
      <c r="AR430" s="94"/>
      <c r="AS430" s="94"/>
      <c r="AT430" s="94"/>
      <c r="AU430" s="94"/>
      <c r="AV430" s="94"/>
      <c r="AW430" s="94"/>
      <c r="AX430" s="94"/>
      <c r="AY430" s="94"/>
      <c r="AZ430" s="94"/>
      <c r="BA430" s="94"/>
      <c r="BB430" s="94"/>
      <c r="BC430" s="94"/>
      <c r="BD430" s="94"/>
      <c r="BE430" s="94"/>
      <c r="BF430" s="94"/>
      <c r="BG430" s="94"/>
      <c r="BH430" s="94"/>
      <c r="BI430" s="94"/>
      <c r="BJ430" s="94"/>
      <c r="BK430" s="94"/>
      <c r="BL430" s="94"/>
      <c r="BM430" s="94"/>
      <c r="BN430" s="94"/>
      <c r="BO430" s="94"/>
      <c r="BP430" s="94"/>
      <c r="BQ430" s="94"/>
      <c r="BR430" s="94"/>
      <c r="BS430" s="94"/>
      <c r="BT430" s="94"/>
      <c r="BU430" s="94"/>
      <c r="BV430" s="94"/>
      <c r="BW430" s="94"/>
      <c r="BX430" s="94"/>
      <c r="BY430" s="94"/>
      <c r="BZ430" s="94"/>
      <c r="CA430" s="94"/>
      <c r="CB430" s="94"/>
      <c r="CC430" s="94"/>
      <c r="CD430" s="94"/>
      <c r="CE430" s="94"/>
      <c r="CF430" s="94"/>
      <c r="CG430" s="94"/>
      <c r="CH430" s="94"/>
      <c r="CI430" s="94"/>
      <c r="CJ430" s="94"/>
      <c r="CK430" s="94"/>
      <c r="CL430" s="94"/>
      <c r="CM430" s="94"/>
      <c r="CN430" s="94"/>
      <c r="CO430" s="94"/>
      <c r="CP430" s="94"/>
      <c r="CQ430" s="94"/>
      <c r="CR430" s="94"/>
      <c r="CS430" s="94"/>
      <c r="CT430" s="94"/>
      <c r="CU430" s="94"/>
      <c r="CV430" s="94"/>
    </row>
    <row r="431" spans="1:100" x14ac:dyDescent="0.2">
      <c r="A431" s="94"/>
      <c r="B431" s="94"/>
      <c r="C431" s="94"/>
      <c r="D431" s="94"/>
      <c r="E431" s="94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94"/>
      <c r="AM431" s="94"/>
      <c r="AN431" s="94"/>
      <c r="AO431" s="94"/>
      <c r="AP431" s="94"/>
      <c r="AQ431" s="94"/>
      <c r="AR431" s="94"/>
      <c r="AS431" s="94"/>
      <c r="AT431" s="94"/>
      <c r="AU431" s="94"/>
      <c r="AV431" s="94"/>
      <c r="AW431" s="94"/>
      <c r="AX431" s="94"/>
      <c r="AY431" s="94"/>
      <c r="AZ431" s="94"/>
      <c r="BA431" s="94"/>
      <c r="BB431" s="94"/>
      <c r="BC431" s="94"/>
      <c r="BD431" s="94"/>
      <c r="BE431" s="94"/>
      <c r="BF431" s="94"/>
      <c r="BG431" s="94"/>
      <c r="BH431" s="94"/>
      <c r="BI431" s="94"/>
      <c r="BJ431" s="94"/>
      <c r="BK431" s="94"/>
      <c r="BL431" s="94"/>
      <c r="BM431" s="94"/>
      <c r="BN431" s="94"/>
      <c r="BO431" s="94"/>
      <c r="BP431" s="94"/>
      <c r="BQ431" s="94"/>
      <c r="BR431" s="94"/>
      <c r="BS431" s="94"/>
      <c r="BT431" s="94"/>
      <c r="BU431" s="94"/>
      <c r="BV431" s="94"/>
      <c r="BW431" s="94"/>
      <c r="BX431" s="94"/>
      <c r="BY431" s="94"/>
      <c r="BZ431" s="94"/>
      <c r="CA431" s="94"/>
      <c r="CB431" s="94"/>
      <c r="CC431" s="94"/>
      <c r="CD431" s="94"/>
      <c r="CE431" s="94"/>
      <c r="CF431" s="94"/>
      <c r="CG431" s="94"/>
      <c r="CH431" s="94"/>
      <c r="CI431" s="94"/>
      <c r="CJ431" s="94"/>
      <c r="CK431" s="94"/>
      <c r="CL431" s="94"/>
      <c r="CM431" s="94"/>
      <c r="CN431" s="94"/>
      <c r="CO431" s="94"/>
      <c r="CP431" s="94"/>
      <c r="CQ431" s="94"/>
      <c r="CR431" s="94"/>
      <c r="CS431" s="94"/>
      <c r="CT431" s="94"/>
      <c r="CU431" s="94"/>
      <c r="CV431" s="94"/>
    </row>
    <row r="432" spans="1:100" x14ac:dyDescent="0.2">
      <c r="A432" s="94"/>
      <c r="B432" s="94"/>
      <c r="C432" s="94"/>
      <c r="D432" s="94"/>
      <c r="E432" s="94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/>
      <c r="AL432" s="94"/>
      <c r="AM432" s="94"/>
      <c r="AN432" s="94"/>
      <c r="AO432" s="94"/>
      <c r="AP432" s="94"/>
      <c r="AQ432" s="94"/>
      <c r="AR432" s="94"/>
      <c r="AS432" s="94"/>
      <c r="AT432" s="94"/>
      <c r="AU432" s="94"/>
      <c r="AV432" s="94"/>
      <c r="AW432" s="94"/>
      <c r="AX432" s="94"/>
      <c r="AY432" s="94"/>
      <c r="AZ432" s="94"/>
      <c r="BA432" s="94"/>
      <c r="BB432" s="94"/>
      <c r="BC432" s="94"/>
      <c r="BD432" s="94"/>
      <c r="BE432" s="94"/>
      <c r="BF432" s="94"/>
      <c r="BG432" s="94"/>
      <c r="BH432" s="94"/>
      <c r="BI432" s="94"/>
      <c r="BJ432" s="94"/>
      <c r="BK432" s="94"/>
      <c r="BL432" s="94"/>
      <c r="BM432" s="94"/>
      <c r="BN432" s="94"/>
      <c r="BO432" s="94"/>
      <c r="BP432" s="94"/>
      <c r="BQ432" s="94"/>
      <c r="BR432" s="94"/>
      <c r="BS432" s="94"/>
      <c r="BT432" s="94"/>
      <c r="BU432" s="94"/>
      <c r="BV432" s="94"/>
      <c r="BW432" s="94"/>
      <c r="BX432" s="94"/>
      <c r="BY432" s="94"/>
      <c r="BZ432" s="94"/>
      <c r="CA432" s="94"/>
      <c r="CB432" s="94"/>
      <c r="CC432" s="94"/>
      <c r="CD432" s="94"/>
      <c r="CE432" s="94"/>
      <c r="CF432" s="94"/>
      <c r="CG432" s="94"/>
      <c r="CH432" s="94"/>
      <c r="CI432" s="94"/>
      <c r="CJ432" s="94"/>
      <c r="CK432" s="94"/>
      <c r="CL432" s="94"/>
      <c r="CM432" s="94"/>
      <c r="CN432" s="94"/>
      <c r="CO432" s="94"/>
      <c r="CP432" s="94"/>
      <c r="CQ432" s="94"/>
      <c r="CR432" s="94"/>
      <c r="CS432" s="94"/>
      <c r="CT432" s="94"/>
      <c r="CU432" s="94"/>
      <c r="CV432" s="94"/>
    </row>
    <row r="433" spans="1:100" x14ac:dyDescent="0.2">
      <c r="A433" s="94"/>
      <c r="B433" s="94"/>
      <c r="C433" s="94"/>
      <c r="D433" s="94"/>
      <c r="E433" s="94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94"/>
      <c r="AM433" s="94"/>
      <c r="AN433" s="94"/>
      <c r="AO433" s="94"/>
      <c r="AP433" s="94"/>
      <c r="AQ433" s="94"/>
      <c r="AR433" s="94"/>
      <c r="AS433" s="94"/>
      <c r="AT433" s="94"/>
      <c r="AU433" s="94"/>
      <c r="AV433" s="94"/>
      <c r="AW433" s="94"/>
      <c r="AX433" s="94"/>
      <c r="AY433" s="94"/>
      <c r="AZ433" s="94"/>
      <c r="BA433" s="94"/>
      <c r="BB433" s="94"/>
      <c r="BC433" s="94"/>
      <c r="BD433" s="94"/>
      <c r="BE433" s="94"/>
      <c r="BF433" s="94"/>
      <c r="BG433" s="94"/>
      <c r="BH433" s="94"/>
      <c r="BI433" s="94"/>
      <c r="BJ433" s="94"/>
      <c r="BK433" s="94"/>
      <c r="BL433" s="94"/>
      <c r="BM433" s="94"/>
      <c r="BN433" s="94"/>
      <c r="BO433" s="94"/>
      <c r="BP433" s="94"/>
      <c r="BQ433" s="94"/>
      <c r="BR433" s="94"/>
      <c r="BS433" s="94"/>
      <c r="BT433" s="94"/>
      <c r="BU433" s="94"/>
      <c r="BV433" s="94"/>
      <c r="BW433" s="94"/>
      <c r="BX433" s="94"/>
      <c r="BY433" s="94"/>
      <c r="BZ433" s="94"/>
      <c r="CA433" s="94"/>
      <c r="CB433" s="94"/>
      <c r="CC433" s="94"/>
      <c r="CD433" s="94"/>
      <c r="CE433" s="94"/>
      <c r="CF433" s="94"/>
      <c r="CG433" s="94"/>
      <c r="CH433" s="94"/>
      <c r="CI433" s="94"/>
      <c r="CJ433" s="94"/>
      <c r="CK433" s="94"/>
      <c r="CL433" s="94"/>
      <c r="CM433" s="94"/>
      <c r="CN433" s="94"/>
      <c r="CO433" s="94"/>
      <c r="CP433" s="94"/>
      <c r="CQ433" s="94"/>
      <c r="CR433" s="94"/>
      <c r="CS433" s="94"/>
      <c r="CT433" s="94"/>
      <c r="CU433" s="94"/>
      <c r="CV433" s="94"/>
    </row>
    <row r="434" spans="1:100" x14ac:dyDescent="0.2">
      <c r="A434" s="94"/>
      <c r="B434" s="94"/>
      <c r="C434" s="94"/>
      <c r="D434" s="94"/>
      <c r="E434" s="94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  <c r="AO434" s="94"/>
      <c r="AP434" s="94"/>
      <c r="AQ434" s="94"/>
      <c r="AR434" s="94"/>
      <c r="AS434" s="94"/>
      <c r="AT434" s="94"/>
      <c r="AU434" s="94"/>
      <c r="AV434" s="94"/>
      <c r="AW434" s="94"/>
      <c r="AX434" s="94"/>
      <c r="AY434" s="94"/>
      <c r="AZ434" s="94"/>
      <c r="BA434" s="94"/>
      <c r="BB434" s="94"/>
      <c r="BC434" s="94"/>
      <c r="BD434" s="94"/>
      <c r="BE434" s="94"/>
      <c r="BF434" s="94"/>
      <c r="BG434" s="94"/>
      <c r="BH434" s="94"/>
      <c r="BI434" s="94"/>
      <c r="BJ434" s="94"/>
      <c r="BK434" s="94"/>
      <c r="BL434" s="94"/>
      <c r="BM434" s="94"/>
      <c r="BN434" s="94"/>
      <c r="BO434" s="94"/>
      <c r="BP434" s="94"/>
      <c r="BQ434" s="94"/>
      <c r="BR434" s="94"/>
      <c r="BS434" s="94"/>
      <c r="BT434" s="94"/>
      <c r="BU434" s="94"/>
      <c r="BV434" s="94"/>
      <c r="BW434" s="94"/>
      <c r="BX434" s="94"/>
      <c r="BY434" s="94"/>
      <c r="BZ434" s="94"/>
      <c r="CA434" s="94"/>
      <c r="CB434" s="94"/>
      <c r="CC434" s="94"/>
      <c r="CD434" s="94"/>
      <c r="CE434" s="94"/>
      <c r="CF434" s="94"/>
      <c r="CG434" s="94"/>
      <c r="CH434" s="94"/>
      <c r="CI434" s="94"/>
      <c r="CJ434" s="94"/>
      <c r="CK434" s="94"/>
      <c r="CL434" s="94"/>
      <c r="CM434" s="94"/>
      <c r="CN434" s="94"/>
      <c r="CO434" s="94"/>
      <c r="CP434" s="94"/>
      <c r="CQ434" s="94"/>
      <c r="CR434" s="94"/>
      <c r="CS434" s="94"/>
      <c r="CT434" s="94"/>
      <c r="CU434" s="94"/>
      <c r="CV434" s="94"/>
    </row>
    <row r="435" spans="1:100" x14ac:dyDescent="0.2">
      <c r="A435" s="94"/>
      <c r="B435" s="94"/>
      <c r="C435" s="94"/>
      <c r="D435" s="94"/>
      <c r="E435" s="94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  <c r="AO435" s="94"/>
      <c r="AP435" s="94"/>
      <c r="AQ435" s="94"/>
      <c r="AR435" s="94"/>
      <c r="AS435" s="94"/>
      <c r="AT435" s="94"/>
      <c r="AU435" s="94"/>
      <c r="AV435" s="94"/>
      <c r="AW435" s="94"/>
      <c r="AX435" s="94"/>
      <c r="AY435" s="94"/>
      <c r="AZ435" s="94"/>
      <c r="BA435" s="94"/>
      <c r="BB435" s="94"/>
      <c r="BC435" s="94"/>
      <c r="BD435" s="94"/>
      <c r="BE435" s="94"/>
      <c r="BF435" s="94"/>
      <c r="BG435" s="94"/>
      <c r="BH435" s="94"/>
      <c r="BI435" s="94"/>
      <c r="BJ435" s="94"/>
      <c r="BK435" s="94"/>
      <c r="BL435" s="94"/>
      <c r="BM435" s="94"/>
      <c r="BN435" s="94"/>
      <c r="BO435" s="94"/>
      <c r="BP435" s="94"/>
      <c r="BQ435" s="94"/>
      <c r="BR435" s="94"/>
      <c r="BS435" s="94"/>
      <c r="BT435" s="94"/>
      <c r="BU435" s="94"/>
      <c r="BV435" s="94"/>
      <c r="BW435" s="94"/>
      <c r="BX435" s="94"/>
      <c r="BY435" s="94"/>
      <c r="BZ435" s="94"/>
      <c r="CA435" s="94"/>
      <c r="CB435" s="94"/>
      <c r="CC435" s="94"/>
      <c r="CD435" s="94"/>
      <c r="CE435" s="94"/>
      <c r="CF435" s="94"/>
      <c r="CG435" s="94"/>
      <c r="CH435" s="94"/>
      <c r="CI435" s="94"/>
      <c r="CJ435" s="94"/>
      <c r="CK435" s="94"/>
      <c r="CL435" s="94"/>
      <c r="CM435" s="94"/>
      <c r="CN435" s="94"/>
      <c r="CO435" s="94"/>
      <c r="CP435" s="94"/>
      <c r="CQ435" s="94"/>
      <c r="CR435" s="94"/>
      <c r="CS435" s="94"/>
      <c r="CT435" s="94"/>
      <c r="CU435" s="94"/>
      <c r="CV435" s="94"/>
    </row>
    <row r="436" spans="1:100" x14ac:dyDescent="0.2">
      <c r="A436" s="94"/>
      <c r="B436" s="94"/>
      <c r="C436" s="94"/>
      <c r="D436" s="94"/>
      <c r="E436" s="94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4"/>
      <c r="AL436" s="94"/>
      <c r="AM436" s="94"/>
      <c r="AN436" s="94"/>
      <c r="AO436" s="94"/>
      <c r="AP436" s="94"/>
      <c r="AQ436" s="94"/>
      <c r="AR436" s="94"/>
      <c r="AS436" s="94"/>
      <c r="AT436" s="94"/>
      <c r="AU436" s="94"/>
      <c r="AV436" s="94"/>
      <c r="AW436" s="94"/>
      <c r="AX436" s="94"/>
      <c r="AY436" s="94"/>
      <c r="AZ436" s="94"/>
      <c r="BA436" s="94"/>
      <c r="BB436" s="94"/>
      <c r="BC436" s="94"/>
      <c r="BD436" s="94"/>
      <c r="BE436" s="94"/>
      <c r="BF436" s="94"/>
      <c r="BG436" s="94"/>
      <c r="BH436" s="94"/>
      <c r="BI436" s="94"/>
      <c r="BJ436" s="94"/>
      <c r="BK436" s="94"/>
      <c r="BL436" s="94"/>
      <c r="BM436" s="94"/>
      <c r="BN436" s="94"/>
      <c r="BO436" s="94"/>
      <c r="BP436" s="94"/>
      <c r="BQ436" s="94"/>
      <c r="BR436" s="94"/>
      <c r="BS436" s="94"/>
      <c r="BT436" s="94"/>
      <c r="BU436" s="94"/>
      <c r="BV436" s="94"/>
      <c r="BW436" s="94"/>
      <c r="BX436" s="94"/>
      <c r="BY436" s="94"/>
      <c r="BZ436" s="94"/>
      <c r="CA436" s="94"/>
      <c r="CB436" s="94"/>
      <c r="CC436" s="94"/>
      <c r="CD436" s="94"/>
      <c r="CE436" s="94"/>
      <c r="CF436" s="94"/>
      <c r="CG436" s="94"/>
      <c r="CH436" s="94"/>
      <c r="CI436" s="94"/>
      <c r="CJ436" s="94"/>
      <c r="CK436" s="94"/>
      <c r="CL436" s="94"/>
      <c r="CM436" s="94"/>
      <c r="CN436" s="94"/>
      <c r="CO436" s="94"/>
      <c r="CP436" s="94"/>
      <c r="CQ436" s="94"/>
      <c r="CR436" s="94"/>
      <c r="CS436" s="94"/>
      <c r="CT436" s="94"/>
      <c r="CU436" s="94"/>
      <c r="CV436" s="94"/>
    </row>
    <row r="437" spans="1:100" x14ac:dyDescent="0.2">
      <c r="A437" s="94"/>
      <c r="B437" s="94"/>
      <c r="C437" s="94"/>
      <c r="D437" s="94"/>
      <c r="E437" s="94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4"/>
      <c r="Y437" s="94"/>
      <c r="Z437" s="94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4"/>
      <c r="AL437" s="94"/>
      <c r="AM437" s="94"/>
      <c r="AN437" s="94"/>
      <c r="AO437" s="94"/>
      <c r="AP437" s="94"/>
      <c r="AQ437" s="94"/>
      <c r="AR437" s="94"/>
      <c r="AS437" s="94"/>
      <c r="AT437" s="94"/>
      <c r="AU437" s="94"/>
      <c r="AV437" s="94"/>
      <c r="AW437" s="94"/>
      <c r="AX437" s="94"/>
      <c r="AY437" s="94"/>
      <c r="AZ437" s="94"/>
      <c r="BA437" s="94"/>
      <c r="BB437" s="94"/>
      <c r="BC437" s="94"/>
      <c r="BD437" s="94"/>
      <c r="BE437" s="94"/>
      <c r="BF437" s="94"/>
      <c r="BG437" s="94"/>
      <c r="BH437" s="94"/>
      <c r="BI437" s="94"/>
      <c r="BJ437" s="94"/>
      <c r="BK437" s="94"/>
      <c r="BL437" s="94"/>
      <c r="BM437" s="94"/>
      <c r="BN437" s="94"/>
      <c r="BO437" s="94"/>
      <c r="BP437" s="94"/>
      <c r="BQ437" s="94"/>
      <c r="BR437" s="94"/>
      <c r="BS437" s="94"/>
      <c r="BT437" s="94"/>
      <c r="BU437" s="94"/>
      <c r="BV437" s="94"/>
      <c r="BW437" s="94"/>
      <c r="BX437" s="94"/>
      <c r="BY437" s="94"/>
      <c r="BZ437" s="94"/>
      <c r="CA437" s="94"/>
      <c r="CB437" s="94"/>
      <c r="CC437" s="94"/>
      <c r="CD437" s="94"/>
      <c r="CE437" s="94"/>
      <c r="CF437" s="94"/>
      <c r="CG437" s="94"/>
      <c r="CH437" s="94"/>
      <c r="CI437" s="94"/>
      <c r="CJ437" s="94"/>
      <c r="CK437" s="94"/>
      <c r="CL437" s="94"/>
      <c r="CM437" s="94"/>
      <c r="CN437" s="94"/>
      <c r="CO437" s="94"/>
      <c r="CP437" s="94"/>
      <c r="CQ437" s="94"/>
      <c r="CR437" s="94"/>
      <c r="CS437" s="94"/>
      <c r="CT437" s="94"/>
      <c r="CU437" s="94"/>
      <c r="CV437" s="94"/>
    </row>
    <row r="438" spans="1:100" x14ac:dyDescent="0.2">
      <c r="A438" s="94"/>
      <c r="B438" s="94"/>
      <c r="C438" s="94"/>
      <c r="D438" s="94"/>
      <c r="E438" s="94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4"/>
      <c r="AL438" s="94"/>
      <c r="AM438" s="94"/>
      <c r="AN438" s="94"/>
      <c r="AO438" s="94"/>
      <c r="AP438" s="94"/>
      <c r="AQ438" s="94"/>
      <c r="AR438" s="94"/>
      <c r="AS438" s="94"/>
      <c r="AT438" s="94"/>
      <c r="AU438" s="94"/>
      <c r="AV438" s="94"/>
      <c r="AW438" s="94"/>
      <c r="AX438" s="94"/>
      <c r="AY438" s="94"/>
      <c r="AZ438" s="94"/>
      <c r="BA438" s="94"/>
      <c r="BB438" s="94"/>
      <c r="BC438" s="94"/>
      <c r="BD438" s="94"/>
      <c r="BE438" s="94"/>
      <c r="BF438" s="94"/>
      <c r="BG438" s="94"/>
      <c r="BH438" s="94"/>
      <c r="BI438" s="94"/>
      <c r="BJ438" s="94"/>
      <c r="BK438" s="94"/>
      <c r="BL438" s="94"/>
      <c r="BM438" s="94"/>
      <c r="BN438" s="94"/>
      <c r="BO438" s="94"/>
      <c r="BP438" s="94"/>
      <c r="BQ438" s="94"/>
      <c r="BR438" s="94"/>
      <c r="BS438" s="94"/>
      <c r="BT438" s="94"/>
      <c r="BU438" s="94"/>
      <c r="BV438" s="94"/>
      <c r="BW438" s="94"/>
      <c r="BX438" s="94"/>
      <c r="BY438" s="94"/>
      <c r="BZ438" s="94"/>
      <c r="CA438" s="94"/>
      <c r="CB438" s="94"/>
      <c r="CC438" s="94"/>
      <c r="CD438" s="94"/>
      <c r="CE438" s="94"/>
      <c r="CF438" s="94"/>
      <c r="CG438" s="94"/>
      <c r="CH438" s="94"/>
      <c r="CI438" s="94"/>
      <c r="CJ438" s="94"/>
      <c r="CK438" s="94"/>
      <c r="CL438" s="94"/>
      <c r="CM438" s="94"/>
      <c r="CN438" s="94"/>
      <c r="CO438" s="94"/>
      <c r="CP438" s="94"/>
      <c r="CQ438" s="94"/>
      <c r="CR438" s="94"/>
      <c r="CS438" s="94"/>
      <c r="CT438" s="94"/>
      <c r="CU438" s="94"/>
      <c r="CV438" s="94"/>
    </row>
    <row r="439" spans="1:100" x14ac:dyDescent="0.2">
      <c r="A439" s="94"/>
      <c r="B439" s="94"/>
      <c r="C439" s="94"/>
      <c r="D439" s="94"/>
      <c r="E439" s="94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4"/>
      <c r="AL439" s="94"/>
      <c r="AM439" s="94"/>
      <c r="AN439" s="94"/>
      <c r="AO439" s="94"/>
      <c r="AP439" s="94"/>
      <c r="AQ439" s="94"/>
      <c r="AR439" s="94"/>
      <c r="AS439" s="94"/>
      <c r="AT439" s="94"/>
      <c r="AU439" s="94"/>
      <c r="AV439" s="94"/>
      <c r="AW439" s="94"/>
      <c r="AX439" s="94"/>
      <c r="AY439" s="94"/>
      <c r="AZ439" s="94"/>
      <c r="BA439" s="94"/>
      <c r="BB439" s="94"/>
      <c r="BC439" s="94"/>
      <c r="BD439" s="94"/>
      <c r="BE439" s="94"/>
      <c r="BF439" s="94"/>
      <c r="BG439" s="94"/>
      <c r="BH439" s="94"/>
      <c r="BI439" s="94"/>
      <c r="BJ439" s="94"/>
      <c r="BK439" s="94"/>
      <c r="BL439" s="94"/>
      <c r="BM439" s="94"/>
      <c r="BN439" s="94"/>
      <c r="BO439" s="94"/>
      <c r="BP439" s="94"/>
      <c r="BQ439" s="94"/>
      <c r="BR439" s="94"/>
      <c r="BS439" s="94"/>
      <c r="BT439" s="94"/>
      <c r="BU439" s="94"/>
      <c r="BV439" s="94"/>
      <c r="BW439" s="94"/>
      <c r="BX439" s="94"/>
      <c r="BY439" s="94"/>
      <c r="BZ439" s="94"/>
      <c r="CA439" s="94"/>
      <c r="CB439" s="94"/>
      <c r="CC439" s="94"/>
      <c r="CD439" s="94"/>
      <c r="CE439" s="94"/>
      <c r="CF439" s="94"/>
      <c r="CG439" s="94"/>
      <c r="CH439" s="94"/>
      <c r="CI439" s="94"/>
      <c r="CJ439" s="94"/>
      <c r="CK439" s="94"/>
      <c r="CL439" s="94"/>
      <c r="CM439" s="94"/>
      <c r="CN439" s="94"/>
      <c r="CO439" s="94"/>
      <c r="CP439" s="94"/>
      <c r="CQ439" s="94"/>
      <c r="CR439" s="94"/>
      <c r="CS439" s="94"/>
      <c r="CT439" s="94"/>
      <c r="CU439" s="94"/>
      <c r="CV439" s="94"/>
    </row>
    <row r="440" spans="1:100" x14ac:dyDescent="0.2">
      <c r="A440" s="94"/>
      <c r="B440" s="94"/>
      <c r="C440" s="94"/>
      <c r="D440" s="94"/>
      <c r="E440" s="94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  <c r="AO440" s="94"/>
      <c r="AP440" s="94"/>
      <c r="AQ440" s="94"/>
      <c r="AR440" s="94"/>
      <c r="AS440" s="94"/>
      <c r="AT440" s="94"/>
      <c r="AU440" s="94"/>
      <c r="AV440" s="94"/>
      <c r="AW440" s="94"/>
      <c r="AX440" s="94"/>
      <c r="AY440" s="94"/>
      <c r="AZ440" s="94"/>
      <c r="BA440" s="94"/>
      <c r="BB440" s="94"/>
      <c r="BC440" s="94"/>
      <c r="BD440" s="94"/>
      <c r="BE440" s="94"/>
      <c r="BF440" s="94"/>
      <c r="BG440" s="94"/>
      <c r="BH440" s="94"/>
      <c r="BI440" s="94"/>
      <c r="BJ440" s="94"/>
      <c r="BK440" s="94"/>
      <c r="BL440" s="94"/>
      <c r="BM440" s="94"/>
      <c r="BN440" s="94"/>
      <c r="BO440" s="94"/>
      <c r="BP440" s="94"/>
      <c r="BQ440" s="94"/>
      <c r="BR440" s="94"/>
      <c r="BS440" s="94"/>
      <c r="BT440" s="94"/>
      <c r="BU440" s="94"/>
      <c r="BV440" s="94"/>
      <c r="BW440" s="94"/>
      <c r="BX440" s="94"/>
      <c r="BY440" s="94"/>
      <c r="BZ440" s="94"/>
      <c r="CA440" s="94"/>
      <c r="CB440" s="94"/>
      <c r="CC440" s="94"/>
      <c r="CD440" s="94"/>
      <c r="CE440" s="94"/>
      <c r="CF440" s="94"/>
      <c r="CG440" s="94"/>
      <c r="CH440" s="94"/>
      <c r="CI440" s="94"/>
      <c r="CJ440" s="94"/>
      <c r="CK440" s="94"/>
      <c r="CL440" s="94"/>
      <c r="CM440" s="94"/>
      <c r="CN440" s="94"/>
      <c r="CO440" s="94"/>
      <c r="CP440" s="94"/>
      <c r="CQ440" s="94"/>
      <c r="CR440" s="94"/>
      <c r="CS440" s="94"/>
      <c r="CT440" s="94"/>
      <c r="CU440" s="94"/>
      <c r="CV440" s="94"/>
    </row>
    <row r="441" spans="1:100" x14ac:dyDescent="0.2">
      <c r="A441" s="94"/>
      <c r="B441" s="94"/>
      <c r="C441" s="94"/>
      <c r="D441" s="94"/>
      <c r="E441" s="94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  <c r="AO441" s="94"/>
      <c r="AP441" s="94"/>
      <c r="AQ441" s="94"/>
      <c r="AR441" s="94"/>
      <c r="AS441" s="94"/>
      <c r="AT441" s="94"/>
      <c r="AU441" s="94"/>
      <c r="AV441" s="94"/>
      <c r="AW441" s="94"/>
      <c r="AX441" s="94"/>
      <c r="AY441" s="94"/>
      <c r="AZ441" s="94"/>
      <c r="BA441" s="94"/>
      <c r="BB441" s="94"/>
      <c r="BC441" s="94"/>
      <c r="BD441" s="94"/>
      <c r="BE441" s="94"/>
      <c r="BF441" s="94"/>
      <c r="BG441" s="94"/>
      <c r="BH441" s="94"/>
      <c r="BI441" s="94"/>
      <c r="BJ441" s="94"/>
      <c r="BK441" s="94"/>
      <c r="BL441" s="94"/>
      <c r="BM441" s="94"/>
      <c r="BN441" s="94"/>
      <c r="BO441" s="94"/>
      <c r="BP441" s="94"/>
      <c r="BQ441" s="94"/>
      <c r="BR441" s="94"/>
      <c r="BS441" s="94"/>
      <c r="BT441" s="94"/>
      <c r="BU441" s="94"/>
      <c r="BV441" s="94"/>
      <c r="BW441" s="94"/>
      <c r="BX441" s="94"/>
      <c r="BY441" s="94"/>
      <c r="BZ441" s="94"/>
      <c r="CA441" s="94"/>
      <c r="CB441" s="94"/>
      <c r="CC441" s="94"/>
      <c r="CD441" s="94"/>
      <c r="CE441" s="94"/>
      <c r="CF441" s="94"/>
      <c r="CG441" s="94"/>
      <c r="CH441" s="94"/>
      <c r="CI441" s="94"/>
      <c r="CJ441" s="94"/>
      <c r="CK441" s="94"/>
      <c r="CL441" s="94"/>
      <c r="CM441" s="94"/>
      <c r="CN441" s="94"/>
      <c r="CO441" s="94"/>
      <c r="CP441" s="94"/>
      <c r="CQ441" s="94"/>
      <c r="CR441" s="94"/>
      <c r="CS441" s="94"/>
      <c r="CT441" s="94"/>
      <c r="CU441" s="94"/>
      <c r="CV441" s="94"/>
    </row>
    <row r="442" spans="1:100" x14ac:dyDescent="0.2">
      <c r="A442" s="94"/>
      <c r="B442" s="94"/>
      <c r="C442" s="94"/>
      <c r="D442" s="94"/>
      <c r="E442" s="94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  <c r="AO442" s="94"/>
      <c r="AP442" s="94"/>
      <c r="AQ442" s="94"/>
      <c r="AR442" s="94"/>
      <c r="AS442" s="94"/>
      <c r="AT442" s="94"/>
      <c r="AU442" s="94"/>
      <c r="AV442" s="94"/>
      <c r="AW442" s="94"/>
      <c r="AX442" s="94"/>
      <c r="AY442" s="94"/>
      <c r="AZ442" s="94"/>
      <c r="BA442" s="94"/>
      <c r="BB442" s="94"/>
      <c r="BC442" s="94"/>
      <c r="BD442" s="94"/>
      <c r="BE442" s="94"/>
      <c r="BF442" s="94"/>
      <c r="BG442" s="94"/>
      <c r="BH442" s="94"/>
      <c r="BI442" s="94"/>
      <c r="BJ442" s="94"/>
      <c r="BK442" s="94"/>
      <c r="BL442" s="94"/>
      <c r="BM442" s="94"/>
      <c r="BN442" s="94"/>
      <c r="BO442" s="94"/>
      <c r="BP442" s="94"/>
      <c r="BQ442" s="94"/>
      <c r="BR442" s="94"/>
      <c r="BS442" s="94"/>
      <c r="BT442" s="94"/>
      <c r="BU442" s="94"/>
      <c r="BV442" s="94"/>
      <c r="BW442" s="94"/>
      <c r="BX442" s="94"/>
      <c r="BY442" s="94"/>
      <c r="BZ442" s="94"/>
      <c r="CA442" s="94"/>
      <c r="CB442" s="94"/>
      <c r="CC442" s="94"/>
      <c r="CD442" s="94"/>
      <c r="CE442" s="94"/>
      <c r="CF442" s="94"/>
      <c r="CG442" s="94"/>
      <c r="CH442" s="94"/>
      <c r="CI442" s="94"/>
      <c r="CJ442" s="94"/>
      <c r="CK442" s="94"/>
      <c r="CL442" s="94"/>
      <c r="CM442" s="94"/>
      <c r="CN442" s="94"/>
      <c r="CO442" s="94"/>
      <c r="CP442" s="94"/>
      <c r="CQ442" s="94"/>
      <c r="CR442" s="94"/>
      <c r="CS442" s="94"/>
      <c r="CT442" s="94"/>
      <c r="CU442" s="94"/>
      <c r="CV442" s="94"/>
    </row>
    <row r="443" spans="1:100" x14ac:dyDescent="0.2">
      <c r="A443" s="94"/>
      <c r="B443" s="94"/>
      <c r="C443" s="94"/>
      <c r="D443" s="94"/>
      <c r="E443" s="94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  <c r="AW443" s="94"/>
      <c r="AX443" s="94"/>
      <c r="AY443" s="94"/>
      <c r="AZ443" s="94"/>
      <c r="BA443" s="94"/>
      <c r="BB443" s="94"/>
      <c r="BC443" s="94"/>
      <c r="BD443" s="94"/>
      <c r="BE443" s="94"/>
      <c r="BF443" s="94"/>
      <c r="BG443" s="94"/>
      <c r="BH443" s="94"/>
      <c r="BI443" s="94"/>
      <c r="BJ443" s="94"/>
      <c r="BK443" s="94"/>
      <c r="BL443" s="94"/>
      <c r="BM443" s="94"/>
      <c r="BN443" s="94"/>
      <c r="BO443" s="94"/>
      <c r="BP443" s="94"/>
      <c r="BQ443" s="94"/>
      <c r="BR443" s="94"/>
      <c r="BS443" s="94"/>
      <c r="BT443" s="94"/>
      <c r="BU443" s="94"/>
      <c r="BV443" s="94"/>
      <c r="BW443" s="94"/>
      <c r="BX443" s="94"/>
      <c r="BY443" s="94"/>
      <c r="BZ443" s="94"/>
      <c r="CA443" s="94"/>
      <c r="CB443" s="94"/>
      <c r="CC443" s="94"/>
      <c r="CD443" s="94"/>
      <c r="CE443" s="94"/>
      <c r="CF443" s="94"/>
      <c r="CG443" s="94"/>
      <c r="CH443" s="94"/>
      <c r="CI443" s="94"/>
      <c r="CJ443" s="94"/>
      <c r="CK443" s="94"/>
      <c r="CL443" s="94"/>
      <c r="CM443" s="94"/>
      <c r="CN443" s="94"/>
      <c r="CO443" s="94"/>
      <c r="CP443" s="94"/>
      <c r="CQ443" s="94"/>
      <c r="CR443" s="94"/>
      <c r="CS443" s="94"/>
      <c r="CT443" s="94"/>
      <c r="CU443" s="94"/>
      <c r="CV443" s="94"/>
    </row>
    <row r="444" spans="1:100" x14ac:dyDescent="0.2">
      <c r="A444" s="94"/>
      <c r="B444" s="94"/>
      <c r="C444" s="94"/>
      <c r="D444" s="94"/>
      <c r="E444" s="94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  <c r="AO444" s="94"/>
      <c r="AP444" s="94"/>
      <c r="AQ444" s="94"/>
      <c r="AR444" s="94"/>
      <c r="AS444" s="94"/>
      <c r="AT444" s="94"/>
      <c r="AU444" s="94"/>
      <c r="AV444" s="94"/>
      <c r="AW444" s="94"/>
      <c r="AX444" s="94"/>
      <c r="AY444" s="94"/>
      <c r="AZ444" s="94"/>
      <c r="BA444" s="94"/>
      <c r="BB444" s="94"/>
      <c r="BC444" s="94"/>
      <c r="BD444" s="94"/>
      <c r="BE444" s="94"/>
      <c r="BF444" s="94"/>
      <c r="BG444" s="94"/>
      <c r="BH444" s="94"/>
      <c r="BI444" s="94"/>
      <c r="BJ444" s="94"/>
      <c r="BK444" s="94"/>
      <c r="BL444" s="94"/>
      <c r="BM444" s="94"/>
      <c r="BN444" s="94"/>
      <c r="BO444" s="94"/>
      <c r="BP444" s="94"/>
      <c r="BQ444" s="94"/>
      <c r="BR444" s="94"/>
      <c r="BS444" s="94"/>
      <c r="BT444" s="94"/>
      <c r="BU444" s="94"/>
      <c r="BV444" s="94"/>
      <c r="BW444" s="94"/>
      <c r="BX444" s="94"/>
      <c r="BY444" s="94"/>
      <c r="BZ444" s="94"/>
      <c r="CA444" s="94"/>
      <c r="CB444" s="94"/>
      <c r="CC444" s="94"/>
      <c r="CD444" s="94"/>
      <c r="CE444" s="94"/>
      <c r="CF444" s="94"/>
      <c r="CG444" s="94"/>
      <c r="CH444" s="94"/>
      <c r="CI444" s="94"/>
      <c r="CJ444" s="94"/>
      <c r="CK444" s="94"/>
      <c r="CL444" s="94"/>
      <c r="CM444" s="94"/>
      <c r="CN444" s="94"/>
      <c r="CO444" s="94"/>
      <c r="CP444" s="94"/>
      <c r="CQ444" s="94"/>
      <c r="CR444" s="94"/>
      <c r="CS444" s="94"/>
      <c r="CT444" s="94"/>
      <c r="CU444" s="94"/>
      <c r="CV444" s="94"/>
    </row>
    <row r="445" spans="1:100" x14ac:dyDescent="0.2">
      <c r="A445" s="94"/>
      <c r="B445" s="94"/>
      <c r="C445" s="94"/>
      <c r="D445" s="94"/>
      <c r="E445" s="94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4"/>
      <c r="AL445" s="94"/>
      <c r="AM445" s="94"/>
      <c r="AN445" s="94"/>
      <c r="AO445" s="94"/>
      <c r="AP445" s="94"/>
      <c r="AQ445" s="94"/>
      <c r="AR445" s="94"/>
      <c r="AS445" s="94"/>
      <c r="AT445" s="94"/>
      <c r="AU445" s="94"/>
      <c r="AV445" s="94"/>
      <c r="AW445" s="94"/>
      <c r="AX445" s="94"/>
      <c r="AY445" s="94"/>
      <c r="AZ445" s="94"/>
      <c r="BA445" s="94"/>
      <c r="BB445" s="94"/>
      <c r="BC445" s="94"/>
      <c r="BD445" s="94"/>
      <c r="BE445" s="94"/>
      <c r="BF445" s="94"/>
      <c r="BG445" s="94"/>
      <c r="BH445" s="94"/>
      <c r="BI445" s="94"/>
      <c r="BJ445" s="94"/>
      <c r="BK445" s="94"/>
      <c r="BL445" s="94"/>
      <c r="BM445" s="94"/>
      <c r="BN445" s="94"/>
      <c r="BO445" s="94"/>
      <c r="BP445" s="94"/>
      <c r="BQ445" s="94"/>
      <c r="BR445" s="94"/>
      <c r="BS445" s="94"/>
      <c r="BT445" s="94"/>
      <c r="BU445" s="94"/>
      <c r="BV445" s="94"/>
      <c r="BW445" s="94"/>
      <c r="BX445" s="94"/>
      <c r="BY445" s="94"/>
      <c r="BZ445" s="94"/>
      <c r="CA445" s="94"/>
      <c r="CB445" s="94"/>
      <c r="CC445" s="94"/>
      <c r="CD445" s="94"/>
      <c r="CE445" s="94"/>
      <c r="CF445" s="94"/>
      <c r="CG445" s="94"/>
      <c r="CH445" s="94"/>
      <c r="CI445" s="94"/>
      <c r="CJ445" s="94"/>
      <c r="CK445" s="94"/>
      <c r="CL445" s="94"/>
      <c r="CM445" s="94"/>
      <c r="CN445" s="94"/>
      <c r="CO445" s="94"/>
      <c r="CP445" s="94"/>
      <c r="CQ445" s="94"/>
      <c r="CR445" s="94"/>
      <c r="CS445" s="94"/>
      <c r="CT445" s="94"/>
      <c r="CU445" s="94"/>
      <c r="CV445" s="94"/>
    </row>
    <row r="446" spans="1:100" x14ac:dyDescent="0.2">
      <c r="A446" s="94"/>
      <c r="B446" s="94"/>
      <c r="C446" s="94"/>
      <c r="D446" s="94"/>
      <c r="E446" s="94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4"/>
      <c r="AL446" s="94"/>
      <c r="AM446" s="94"/>
      <c r="AN446" s="94"/>
      <c r="AO446" s="94"/>
      <c r="AP446" s="94"/>
      <c r="AQ446" s="94"/>
      <c r="AR446" s="94"/>
      <c r="AS446" s="94"/>
      <c r="AT446" s="94"/>
      <c r="AU446" s="94"/>
      <c r="AV446" s="94"/>
      <c r="AW446" s="94"/>
      <c r="AX446" s="94"/>
      <c r="AY446" s="94"/>
      <c r="AZ446" s="94"/>
      <c r="BA446" s="94"/>
      <c r="BB446" s="94"/>
      <c r="BC446" s="94"/>
      <c r="BD446" s="94"/>
      <c r="BE446" s="94"/>
      <c r="BF446" s="94"/>
      <c r="BG446" s="94"/>
      <c r="BH446" s="94"/>
      <c r="BI446" s="94"/>
      <c r="BJ446" s="94"/>
      <c r="BK446" s="94"/>
      <c r="BL446" s="94"/>
      <c r="BM446" s="94"/>
      <c r="BN446" s="94"/>
      <c r="BO446" s="94"/>
      <c r="BP446" s="94"/>
      <c r="BQ446" s="94"/>
      <c r="BR446" s="94"/>
      <c r="BS446" s="94"/>
      <c r="BT446" s="94"/>
      <c r="BU446" s="94"/>
      <c r="BV446" s="94"/>
      <c r="BW446" s="94"/>
      <c r="BX446" s="94"/>
      <c r="BY446" s="94"/>
      <c r="BZ446" s="94"/>
      <c r="CA446" s="94"/>
      <c r="CB446" s="94"/>
      <c r="CC446" s="94"/>
      <c r="CD446" s="94"/>
      <c r="CE446" s="94"/>
      <c r="CF446" s="94"/>
      <c r="CG446" s="94"/>
      <c r="CH446" s="94"/>
      <c r="CI446" s="94"/>
      <c r="CJ446" s="94"/>
      <c r="CK446" s="94"/>
      <c r="CL446" s="94"/>
      <c r="CM446" s="94"/>
      <c r="CN446" s="94"/>
      <c r="CO446" s="94"/>
      <c r="CP446" s="94"/>
      <c r="CQ446" s="94"/>
      <c r="CR446" s="94"/>
      <c r="CS446" s="94"/>
      <c r="CT446" s="94"/>
      <c r="CU446" s="94"/>
      <c r="CV446" s="94"/>
    </row>
    <row r="447" spans="1:100" x14ac:dyDescent="0.2">
      <c r="A447" s="94"/>
      <c r="B447" s="94"/>
      <c r="C447" s="94"/>
      <c r="D447" s="94"/>
      <c r="E447" s="94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4"/>
      <c r="AL447" s="94"/>
      <c r="AM447" s="94"/>
      <c r="AN447" s="94"/>
      <c r="AO447" s="94"/>
      <c r="AP447" s="94"/>
      <c r="AQ447" s="94"/>
      <c r="AR447" s="94"/>
      <c r="AS447" s="94"/>
      <c r="AT447" s="94"/>
      <c r="AU447" s="94"/>
      <c r="AV447" s="94"/>
      <c r="AW447" s="94"/>
      <c r="AX447" s="94"/>
      <c r="AY447" s="94"/>
      <c r="AZ447" s="94"/>
      <c r="BA447" s="94"/>
      <c r="BB447" s="94"/>
      <c r="BC447" s="94"/>
      <c r="BD447" s="94"/>
      <c r="BE447" s="94"/>
      <c r="BF447" s="94"/>
      <c r="BG447" s="94"/>
      <c r="BH447" s="94"/>
      <c r="BI447" s="94"/>
      <c r="BJ447" s="94"/>
      <c r="BK447" s="94"/>
      <c r="BL447" s="94"/>
      <c r="BM447" s="94"/>
      <c r="BN447" s="94"/>
      <c r="BO447" s="94"/>
      <c r="BP447" s="94"/>
      <c r="BQ447" s="94"/>
      <c r="BR447" s="94"/>
      <c r="BS447" s="94"/>
      <c r="BT447" s="94"/>
      <c r="BU447" s="94"/>
      <c r="BV447" s="94"/>
      <c r="BW447" s="94"/>
      <c r="BX447" s="94"/>
      <c r="BY447" s="94"/>
      <c r="BZ447" s="94"/>
      <c r="CA447" s="94"/>
      <c r="CB447" s="94"/>
      <c r="CC447" s="94"/>
      <c r="CD447" s="94"/>
      <c r="CE447" s="94"/>
      <c r="CF447" s="94"/>
      <c r="CG447" s="94"/>
      <c r="CH447" s="94"/>
      <c r="CI447" s="94"/>
      <c r="CJ447" s="94"/>
      <c r="CK447" s="94"/>
      <c r="CL447" s="94"/>
      <c r="CM447" s="94"/>
      <c r="CN447" s="94"/>
      <c r="CO447" s="94"/>
      <c r="CP447" s="94"/>
      <c r="CQ447" s="94"/>
      <c r="CR447" s="94"/>
      <c r="CS447" s="94"/>
      <c r="CT447" s="94"/>
      <c r="CU447" s="94"/>
      <c r="CV447" s="94"/>
    </row>
    <row r="448" spans="1:100" x14ac:dyDescent="0.2">
      <c r="A448" s="94"/>
      <c r="B448" s="94"/>
      <c r="C448" s="94"/>
      <c r="D448" s="94"/>
      <c r="E448" s="94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4"/>
      <c r="AL448" s="94"/>
      <c r="AM448" s="94"/>
      <c r="AN448" s="94"/>
      <c r="AO448" s="94"/>
      <c r="AP448" s="94"/>
      <c r="AQ448" s="94"/>
      <c r="AR448" s="94"/>
      <c r="AS448" s="94"/>
      <c r="AT448" s="94"/>
      <c r="AU448" s="94"/>
      <c r="AV448" s="94"/>
      <c r="AW448" s="94"/>
      <c r="AX448" s="94"/>
      <c r="AY448" s="94"/>
      <c r="AZ448" s="94"/>
      <c r="BA448" s="94"/>
      <c r="BB448" s="94"/>
      <c r="BC448" s="94"/>
      <c r="BD448" s="94"/>
      <c r="BE448" s="94"/>
      <c r="BF448" s="94"/>
      <c r="BG448" s="94"/>
      <c r="BH448" s="94"/>
      <c r="BI448" s="94"/>
      <c r="BJ448" s="94"/>
      <c r="BK448" s="94"/>
      <c r="BL448" s="94"/>
      <c r="BM448" s="94"/>
      <c r="BN448" s="94"/>
      <c r="BO448" s="94"/>
      <c r="BP448" s="94"/>
      <c r="BQ448" s="94"/>
      <c r="BR448" s="94"/>
      <c r="BS448" s="94"/>
      <c r="BT448" s="94"/>
      <c r="BU448" s="94"/>
      <c r="BV448" s="94"/>
      <c r="BW448" s="94"/>
      <c r="BX448" s="94"/>
      <c r="BY448" s="94"/>
      <c r="BZ448" s="94"/>
      <c r="CA448" s="94"/>
      <c r="CB448" s="94"/>
      <c r="CC448" s="94"/>
      <c r="CD448" s="94"/>
      <c r="CE448" s="94"/>
      <c r="CF448" s="94"/>
      <c r="CG448" s="94"/>
      <c r="CH448" s="94"/>
      <c r="CI448" s="94"/>
      <c r="CJ448" s="94"/>
      <c r="CK448" s="94"/>
      <c r="CL448" s="94"/>
      <c r="CM448" s="94"/>
      <c r="CN448" s="94"/>
      <c r="CO448" s="94"/>
      <c r="CP448" s="94"/>
      <c r="CQ448" s="94"/>
      <c r="CR448" s="94"/>
      <c r="CS448" s="94"/>
      <c r="CT448" s="94"/>
      <c r="CU448" s="94"/>
      <c r="CV448" s="94"/>
    </row>
    <row r="449" spans="1:100" x14ac:dyDescent="0.2">
      <c r="A449" s="94"/>
      <c r="B449" s="94"/>
      <c r="C449" s="94"/>
      <c r="D449" s="94"/>
      <c r="E449" s="94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4"/>
      <c r="AL449" s="94"/>
      <c r="AM449" s="94"/>
      <c r="AN449" s="94"/>
      <c r="AO449" s="94"/>
      <c r="AP449" s="94"/>
      <c r="AQ449" s="94"/>
      <c r="AR449" s="94"/>
      <c r="AS449" s="94"/>
      <c r="AT449" s="94"/>
      <c r="AU449" s="94"/>
      <c r="AV449" s="94"/>
      <c r="AW449" s="94"/>
      <c r="AX449" s="94"/>
      <c r="AY449" s="94"/>
      <c r="AZ449" s="94"/>
      <c r="BA449" s="94"/>
      <c r="BB449" s="94"/>
      <c r="BC449" s="94"/>
      <c r="BD449" s="94"/>
      <c r="BE449" s="94"/>
      <c r="BF449" s="94"/>
      <c r="BG449" s="94"/>
      <c r="BH449" s="94"/>
      <c r="BI449" s="94"/>
      <c r="BJ449" s="94"/>
      <c r="BK449" s="94"/>
      <c r="BL449" s="94"/>
      <c r="BM449" s="94"/>
      <c r="BN449" s="94"/>
      <c r="BO449" s="94"/>
      <c r="BP449" s="94"/>
      <c r="BQ449" s="94"/>
      <c r="BR449" s="94"/>
      <c r="BS449" s="94"/>
      <c r="BT449" s="94"/>
      <c r="BU449" s="94"/>
      <c r="BV449" s="94"/>
      <c r="BW449" s="94"/>
      <c r="BX449" s="94"/>
      <c r="BY449" s="94"/>
      <c r="BZ449" s="94"/>
      <c r="CA449" s="94"/>
      <c r="CB449" s="94"/>
      <c r="CC449" s="94"/>
      <c r="CD449" s="94"/>
      <c r="CE449" s="94"/>
      <c r="CF449" s="94"/>
      <c r="CG449" s="94"/>
      <c r="CH449" s="94"/>
      <c r="CI449" s="94"/>
      <c r="CJ449" s="94"/>
      <c r="CK449" s="94"/>
      <c r="CL449" s="94"/>
      <c r="CM449" s="94"/>
      <c r="CN449" s="94"/>
      <c r="CO449" s="94"/>
      <c r="CP449" s="94"/>
      <c r="CQ449" s="94"/>
      <c r="CR449" s="94"/>
      <c r="CS449" s="94"/>
      <c r="CT449" s="94"/>
      <c r="CU449" s="94"/>
      <c r="CV449" s="94"/>
    </row>
    <row r="450" spans="1:100" x14ac:dyDescent="0.2">
      <c r="A450" s="94"/>
      <c r="B450" s="94"/>
      <c r="C450" s="94"/>
      <c r="D450" s="94"/>
      <c r="E450" s="94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4"/>
      <c r="AL450" s="94"/>
      <c r="AM450" s="94"/>
      <c r="AN450" s="94"/>
      <c r="AO450" s="94"/>
      <c r="AP450" s="94"/>
      <c r="AQ450" s="94"/>
      <c r="AR450" s="94"/>
      <c r="AS450" s="94"/>
      <c r="AT450" s="94"/>
      <c r="AU450" s="94"/>
      <c r="AV450" s="94"/>
      <c r="AW450" s="94"/>
      <c r="AX450" s="94"/>
      <c r="AY450" s="94"/>
      <c r="AZ450" s="94"/>
      <c r="BA450" s="94"/>
      <c r="BB450" s="94"/>
      <c r="BC450" s="94"/>
      <c r="BD450" s="94"/>
      <c r="BE450" s="94"/>
      <c r="BF450" s="94"/>
      <c r="BG450" s="94"/>
      <c r="BH450" s="94"/>
      <c r="BI450" s="94"/>
      <c r="BJ450" s="94"/>
      <c r="BK450" s="94"/>
      <c r="BL450" s="94"/>
      <c r="BM450" s="94"/>
      <c r="BN450" s="94"/>
      <c r="BO450" s="94"/>
      <c r="BP450" s="94"/>
      <c r="BQ450" s="94"/>
      <c r="BR450" s="94"/>
      <c r="BS450" s="94"/>
      <c r="BT450" s="94"/>
      <c r="BU450" s="94"/>
      <c r="BV450" s="94"/>
      <c r="BW450" s="94"/>
      <c r="BX450" s="94"/>
      <c r="BY450" s="94"/>
      <c r="BZ450" s="94"/>
      <c r="CA450" s="94"/>
      <c r="CB450" s="94"/>
      <c r="CC450" s="94"/>
      <c r="CD450" s="94"/>
      <c r="CE450" s="94"/>
      <c r="CF450" s="94"/>
      <c r="CG450" s="94"/>
      <c r="CH450" s="94"/>
      <c r="CI450" s="94"/>
      <c r="CJ450" s="94"/>
      <c r="CK450" s="94"/>
      <c r="CL450" s="94"/>
      <c r="CM450" s="94"/>
      <c r="CN450" s="94"/>
      <c r="CO450" s="94"/>
      <c r="CP450" s="94"/>
      <c r="CQ450" s="94"/>
      <c r="CR450" s="94"/>
      <c r="CS450" s="94"/>
      <c r="CT450" s="94"/>
      <c r="CU450" s="94"/>
      <c r="CV450" s="94"/>
    </row>
    <row r="451" spans="1:100" x14ac:dyDescent="0.2">
      <c r="A451" s="94"/>
      <c r="B451" s="94"/>
      <c r="C451" s="94"/>
      <c r="D451" s="94"/>
      <c r="E451" s="94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4"/>
      <c r="Y451" s="94"/>
      <c r="Z451" s="94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4"/>
      <c r="AL451" s="94"/>
      <c r="AM451" s="94"/>
      <c r="AN451" s="94"/>
      <c r="AO451" s="94"/>
      <c r="AP451" s="94"/>
      <c r="AQ451" s="94"/>
      <c r="AR451" s="94"/>
      <c r="AS451" s="94"/>
      <c r="AT451" s="94"/>
      <c r="AU451" s="94"/>
      <c r="AV451" s="94"/>
      <c r="AW451" s="94"/>
      <c r="AX451" s="94"/>
      <c r="AY451" s="94"/>
      <c r="AZ451" s="94"/>
      <c r="BA451" s="94"/>
      <c r="BB451" s="94"/>
      <c r="BC451" s="94"/>
      <c r="BD451" s="94"/>
      <c r="BE451" s="94"/>
      <c r="BF451" s="94"/>
      <c r="BG451" s="94"/>
      <c r="BH451" s="94"/>
      <c r="BI451" s="94"/>
      <c r="BJ451" s="94"/>
      <c r="BK451" s="94"/>
      <c r="BL451" s="94"/>
      <c r="BM451" s="94"/>
      <c r="BN451" s="94"/>
      <c r="BO451" s="94"/>
      <c r="BP451" s="94"/>
      <c r="BQ451" s="94"/>
      <c r="BR451" s="94"/>
      <c r="BS451" s="94"/>
      <c r="BT451" s="94"/>
      <c r="BU451" s="94"/>
      <c r="BV451" s="94"/>
      <c r="BW451" s="94"/>
      <c r="BX451" s="94"/>
      <c r="BY451" s="94"/>
      <c r="BZ451" s="94"/>
      <c r="CA451" s="94"/>
      <c r="CB451" s="94"/>
      <c r="CC451" s="94"/>
      <c r="CD451" s="94"/>
      <c r="CE451" s="94"/>
      <c r="CF451" s="94"/>
      <c r="CG451" s="94"/>
      <c r="CH451" s="94"/>
      <c r="CI451" s="94"/>
      <c r="CJ451" s="94"/>
      <c r="CK451" s="94"/>
      <c r="CL451" s="94"/>
      <c r="CM451" s="94"/>
      <c r="CN451" s="94"/>
      <c r="CO451" s="94"/>
      <c r="CP451" s="94"/>
      <c r="CQ451" s="94"/>
      <c r="CR451" s="94"/>
      <c r="CS451" s="94"/>
      <c r="CT451" s="94"/>
      <c r="CU451" s="94"/>
      <c r="CV451" s="94"/>
    </row>
    <row r="452" spans="1:100" x14ac:dyDescent="0.2">
      <c r="A452" s="94"/>
      <c r="B452" s="94"/>
      <c r="C452" s="94"/>
      <c r="D452" s="94"/>
      <c r="E452" s="94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94"/>
      <c r="AM452" s="94"/>
      <c r="AN452" s="94"/>
      <c r="AO452" s="94"/>
      <c r="AP452" s="94"/>
      <c r="AQ452" s="94"/>
      <c r="AR452" s="94"/>
      <c r="AS452" s="94"/>
      <c r="AT452" s="94"/>
      <c r="AU452" s="94"/>
      <c r="AV452" s="94"/>
      <c r="AW452" s="94"/>
      <c r="AX452" s="94"/>
      <c r="AY452" s="94"/>
      <c r="AZ452" s="94"/>
      <c r="BA452" s="94"/>
      <c r="BB452" s="94"/>
      <c r="BC452" s="94"/>
      <c r="BD452" s="94"/>
      <c r="BE452" s="94"/>
      <c r="BF452" s="94"/>
      <c r="BG452" s="94"/>
      <c r="BH452" s="94"/>
      <c r="BI452" s="94"/>
      <c r="BJ452" s="94"/>
      <c r="BK452" s="94"/>
      <c r="BL452" s="94"/>
      <c r="BM452" s="94"/>
      <c r="BN452" s="94"/>
      <c r="BO452" s="94"/>
      <c r="BP452" s="94"/>
      <c r="BQ452" s="94"/>
      <c r="BR452" s="94"/>
      <c r="BS452" s="94"/>
      <c r="BT452" s="94"/>
      <c r="BU452" s="94"/>
      <c r="BV452" s="94"/>
      <c r="BW452" s="94"/>
      <c r="BX452" s="94"/>
      <c r="BY452" s="94"/>
      <c r="BZ452" s="94"/>
      <c r="CA452" s="94"/>
      <c r="CB452" s="94"/>
      <c r="CC452" s="94"/>
      <c r="CD452" s="94"/>
      <c r="CE452" s="94"/>
      <c r="CF452" s="94"/>
      <c r="CG452" s="94"/>
      <c r="CH452" s="94"/>
      <c r="CI452" s="94"/>
      <c r="CJ452" s="94"/>
      <c r="CK452" s="94"/>
      <c r="CL452" s="94"/>
      <c r="CM452" s="94"/>
      <c r="CN452" s="94"/>
      <c r="CO452" s="94"/>
      <c r="CP452" s="94"/>
      <c r="CQ452" s="94"/>
      <c r="CR452" s="94"/>
      <c r="CS452" s="94"/>
      <c r="CT452" s="94"/>
      <c r="CU452" s="94"/>
      <c r="CV452" s="94"/>
    </row>
    <row r="453" spans="1:100" x14ac:dyDescent="0.2">
      <c r="A453" s="94"/>
      <c r="B453" s="94"/>
      <c r="C453" s="94"/>
      <c r="D453" s="94"/>
      <c r="E453" s="94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4"/>
      <c r="AL453" s="94"/>
      <c r="AM453" s="94"/>
      <c r="AN453" s="94"/>
      <c r="AO453" s="94"/>
      <c r="AP453" s="94"/>
      <c r="AQ453" s="94"/>
      <c r="AR453" s="94"/>
      <c r="AS453" s="94"/>
      <c r="AT453" s="94"/>
      <c r="AU453" s="94"/>
      <c r="AV453" s="94"/>
      <c r="AW453" s="94"/>
      <c r="AX453" s="94"/>
      <c r="AY453" s="94"/>
      <c r="AZ453" s="94"/>
      <c r="BA453" s="94"/>
      <c r="BB453" s="94"/>
      <c r="BC453" s="94"/>
      <c r="BD453" s="94"/>
      <c r="BE453" s="94"/>
      <c r="BF453" s="94"/>
      <c r="BG453" s="94"/>
      <c r="BH453" s="94"/>
      <c r="BI453" s="94"/>
      <c r="BJ453" s="94"/>
      <c r="BK453" s="94"/>
      <c r="BL453" s="94"/>
      <c r="BM453" s="94"/>
      <c r="BN453" s="94"/>
      <c r="BO453" s="94"/>
      <c r="BP453" s="94"/>
      <c r="BQ453" s="94"/>
      <c r="BR453" s="94"/>
      <c r="BS453" s="94"/>
      <c r="BT453" s="94"/>
      <c r="BU453" s="94"/>
      <c r="BV453" s="94"/>
      <c r="BW453" s="94"/>
      <c r="BX453" s="94"/>
      <c r="BY453" s="94"/>
      <c r="BZ453" s="94"/>
      <c r="CA453" s="94"/>
      <c r="CB453" s="94"/>
      <c r="CC453" s="94"/>
      <c r="CD453" s="94"/>
      <c r="CE453" s="94"/>
      <c r="CF453" s="94"/>
      <c r="CG453" s="94"/>
      <c r="CH453" s="94"/>
      <c r="CI453" s="94"/>
      <c r="CJ453" s="94"/>
      <c r="CK453" s="94"/>
      <c r="CL453" s="94"/>
      <c r="CM453" s="94"/>
      <c r="CN453" s="94"/>
      <c r="CO453" s="94"/>
      <c r="CP453" s="94"/>
      <c r="CQ453" s="94"/>
      <c r="CR453" s="94"/>
      <c r="CS453" s="94"/>
      <c r="CT453" s="94"/>
      <c r="CU453" s="94"/>
      <c r="CV453" s="94"/>
    </row>
    <row r="454" spans="1:100" x14ac:dyDescent="0.2">
      <c r="A454" s="94"/>
      <c r="B454" s="94"/>
      <c r="C454" s="94"/>
      <c r="D454" s="94"/>
      <c r="E454" s="94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4"/>
      <c r="Y454" s="94"/>
      <c r="Z454" s="94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4"/>
      <c r="AL454" s="94"/>
      <c r="AM454" s="94"/>
      <c r="AN454" s="94"/>
      <c r="AO454" s="94"/>
      <c r="AP454" s="94"/>
      <c r="AQ454" s="94"/>
      <c r="AR454" s="94"/>
      <c r="AS454" s="94"/>
      <c r="AT454" s="94"/>
      <c r="AU454" s="94"/>
      <c r="AV454" s="94"/>
      <c r="AW454" s="94"/>
      <c r="AX454" s="94"/>
      <c r="AY454" s="94"/>
      <c r="AZ454" s="94"/>
      <c r="BA454" s="94"/>
      <c r="BB454" s="94"/>
      <c r="BC454" s="94"/>
      <c r="BD454" s="94"/>
      <c r="BE454" s="94"/>
      <c r="BF454" s="94"/>
      <c r="BG454" s="94"/>
      <c r="BH454" s="94"/>
      <c r="BI454" s="94"/>
      <c r="BJ454" s="94"/>
      <c r="BK454" s="94"/>
      <c r="BL454" s="94"/>
      <c r="BM454" s="94"/>
      <c r="BN454" s="94"/>
      <c r="BO454" s="94"/>
      <c r="BP454" s="94"/>
      <c r="BQ454" s="94"/>
      <c r="BR454" s="94"/>
      <c r="BS454" s="94"/>
      <c r="BT454" s="94"/>
      <c r="BU454" s="94"/>
      <c r="BV454" s="94"/>
      <c r="BW454" s="94"/>
      <c r="BX454" s="94"/>
      <c r="BY454" s="94"/>
      <c r="BZ454" s="94"/>
      <c r="CA454" s="94"/>
      <c r="CB454" s="94"/>
      <c r="CC454" s="94"/>
      <c r="CD454" s="94"/>
      <c r="CE454" s="94"/>
      <c r="CF454" s="94"/>
      <c r="CG454" s="94"/>
      <c r="CH454" s="94"/>
      <c r="CI454" s="94"/>
      <c r="CJ454" s="94"/>
      <c r="CK454" s="94"/>
      <c r="CL454" s="94"/>
      <c r="CM454" s="94"/>
      <c r="CN454" s="94"/>
      <c r="CO454" s="94"/>
      <c r="CP454" s="94"/>
      <c r="CQ454" s="94"/>
      <c r="CR454" s="94"/>
      <c r="CS454" s="94"/>
      <c r="CT454" s="94"/>
      <c r="CU454" s="94"/>
      <c r="CV454" s="94"/>
    </row>
    <row r="455" spans="1:100" x14ac:dyDescent="0.2">
      <c r="A455" s="94"/>
      <c r="B455" s="94"/>
      <c r="C455" s="94"/>
      <c r="D455" s="94"/>
      <c r="E455" s="94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4"/>
      <c r="AL455" s="94"/>
      <c r="AM455" s="94"/>
      <c r="AN455" s="94"/>
      <c r="AO455" s="94"/>
      <c r="AP455" s="94"/>
      <c r="AQ455" s="94"/>
      <c r="AR455" s="94"/>
      <c r="AS455" s="94"/>
      <c r="AT455" s="94"/>
      <c r="AU455" s="94"/>
      <c r="AV455" s="94"/>
      <c r="AW455" s="94"/>
      <c r="AX455" s="94"/>
      <c r="AY455" s="94"/>
      <c r="AZ455" s="94"/>
      <c r="BA455" s="94"/>
      <c r="BB455" s="94"/>
      <c r="BC455" s="94"/>
      <c r="BD455" s="94"/>
      <c r="BE455" s="94"/>
      <c r="BF455" s="94"/>
      <c r="BG455" s="94"/>
      <c r="BH455" s="94"/>
      <c r="BI455" s="94"/>
      <c r="BJ455" s="94"/>
      <c r="BK455" s="94"/>
      <c r="BL455" s="94"/>
      <c r="BM455" s="94"/>
      <c r="BN455" s="94"/>
      <c r="BO455" s="94"/>
      <c r="BP455" s="94"/>
      <c r="BQ455" s="94"/>
      <c r="BR455" s="94"/>
      <c r="BS455" s="94"/>
      <c r="BT455" s="94"/>
      <c r="BU455" s="94"/>
      <c r="BV455" s="94"/>
      <c r="BW455" s="94"/>
      <c r="BX455" s="94"/>
      <c r="BY455" s="94"/>
      <c r="BZ455" s="94"/>
      <c r="CA455" s="94"/>
      <c r="CB455" s="94"/>
      <c r="CC455" s="94"/>
      <c r="CD455" s="94"/>
      <c r="CE455" s="94"/>
      <c r="CF455" s="94"/>
      <c r="CG455" s="94"/>
      <c r="CH455" s="94"/>
      <c r="CI455" s="94"/>
      <c r="CJ455" s="94"/>
      <c r="CK455" s="94"/>
      <c r="CL455" s="94"/>
      <c r="CM455" s="94"/>
      <c r="CN455" s="94"/>
      <c r="CO455" s="94"/>
      <c r="CP455" s="94"/>
      <c r="CQ455" s="94"/>
      <c r="CR455" s="94"/>
      <c r="CS455" s="94"/>
      <c r="CT455" s="94"/>
      <c r="CU455" s="94"/>
      <c r="CV455" s="94"/>
    </row>
    <row r="456" spans="1:100" x14ac:dyDescent="0.2">
      <c r="A456" s="94"/>
      <c r="B456" s="94"/>
      <c r="C456" s="94"/>
      <c r="D456" s="94"/>
      <c r="E456" s="94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4"/>
      <c r="AM456" s="94"/>
      <c r="AN456" s="94"/>
      <c r="AO456" s="94"/>
      <c r="AP456" s="94"/>
      <c r="AQ456" s="94"/>
      <c r="AR456" s="94"/>
      <c r="AS456" s="94"/>
      <c r="AT456" s="94"/>
      <c r="AU456" s="94"/>
      <c r="AV456" s="94"/>
      <c r="AW456" s="94"/>
      <c r="AX456" s="94"/>
      <c r="AY456" s="94"/>
      <c r="AZ456" s="94"/>
      <c r="BA456" s="94"/>
      <c r="BB456" s="94"/>
      <c r="BC456" s="94"/>
      <c r="BD456" s="94"/>
      <c r="BE456" s="94"/>
      <c r="BF456" s="94"/>
      <c r="BG456" s="94"/>
      <c r="BH456" s="94"/>
      <c r="BI456" s="94"/>
      <c r="BJ456" s="94"/>
      <c r="BK456" s="94"/>
      <c r="BL456" s="94"/>
      <c r="BM456" s="94"/>
      <c r="BN456" s="94"/>
      <c r="BO456" s="94"/>
      <c r="BP456" s="94"/>
      <c r="BQ456" s="94"/>
      <c r="BR456" s="94"/>
      <c r="BS456" s="94"/>
      <c r="BT456" s="94"/>
      <c r="BU456" s="94"/>
      <c r="BV456" s="94"/>
      <c r="BW456" s="94"/>
      <c r="BX456" s="94"/>
      <c r="BY456" s="94"/>
      <c r="BZ456" s="94"/>
      <c r="CA456" s="94"/>
      <c r="CB456" s="94"/>
      <c r="CC456" s="94"/>
      <c r="CD456" s="94"/>
      <c r="CE456" s="94"/>
      <c r="CF456" s="94"/>
      <c r="CG456" s="94"/>
      <c r="CH456" s="94"/>
      <c r="CI456" s="94"/>
      <c r="CJ456" s="94"/>
      <c r="CK456" s="94"/>
      <c r="CL456" s="94"/>
      <c r="CM456" s="94"/>
      <c r="CN456" s="94"/>
      <c r="CO456" s="94"/>
      <c r="CP456" s="94"/>
      <c r="CQ456" s="94"/>
      <c r="CR456" s="94"/>
      <c r="CS456" s="94"/>
      <c r="CT456" s="94"/>
      <c r="CU456" s="94"/>
      <c r="CV456" s="94"/>
    </row>
    <row r="457" spans="1:100" x14ac:dyDescent="0.2">
      <c r="A457" s="94"/>
      <c r="B457" s="94"/>
      <c r="C457" s="94"/>
      <c r="D457" s="94"/>
      <c r="E457" s="94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4"/>
      <c r="Y457" s="94"/>
      <c r="Z457" s="94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4"/>
      <c r="AL457" s="94"/>
      <c r="AM457" s="94"/>
      <c r="AN457" s="94"/>
      <c r="AO457" s="94"/>
      <c r="AP457" s="94"/>
      <c r="AQ457" s="94"/>
      <c r="AR457" s="94"/>
      <c r="AS457" s="94"/>
      <c r="AT457" s="94"/>
      <c r="AU457" s="94"/>
      <c r="AV457" s="94"/>
      <c r="AW457" s="94"/>
      <c r="AX457" s="94"/>
      <c r="AY457" s="94"/>
      <c r="AZ457" s="94"/>
      <c r="BA457" s="94"/>
      <c r="BB457" s="94"/>
      <c r="BC457" s="94"/>
      <c r="BD457" s="94"/>
      <c r="BE457" s="94"/>
      <c r="BF457" s="94"/>
      <c r="BG457" s="94"/>
      <c r="BH457" s="94"/>
      <c r="BI457" s="94"/>
      <c r="BJ457" s="94"/>
      <c r="BK457" s="94"/>
      <c r="BL457" s="94"/>
      <c r="BM457" s="94"/>
      <c r="BN457" s="94"/>
      <c r="BO457" s="94"/>
      <c r="BP457" s="94"/>
      <c r="BQ457" s="94"/>
      <c r="BR457" s="94"/>
      <c r="BS457" s="94"/>
      <c r="BT457" s="94"/>
      <c r="BU457" s="94"/>
      <c r="BV457" s="94"/>
      <c r="BW457" s="94"/>
      <c r="BX457" s="94"/>
      <c r="BY457" s="94"/>
      <c r="BZ457" s="94"/>
      <c r="CA457" s="94"/>
      <c r="CB457" s="94"/>
      <c r="CC457" s="94"/>
      <c r="CD457" s="94"/>
      <c r="CE457" s="94"/>
      <c r="CF457" s="94"/>
      <c r="CG457" s="94"/>
      <c r="CH457" s="94"/>
      <c r="CI457" s="94"/>
      <c r="CJ457" s="94"/>
      <c r="CK457" s="94"/>
      <c r="CL457" s="94"/>
      <c r="CM457" s="94"/>
      <c r="CN457" s="94"/>
      <c r="CO457" s="94"/>
      <c r="CP457" s="94"/>
      <c r="CQ457" s="94"/>
      <c r="CR457" s="94"/>
      <c r="CS457" s="94"/>
      <c r="CT457" s="94"/>
      <c r="CU457" s="94"/>
      <c r="CV457" s="94"/>
    </row>
    <row r="458" spans="1:100" x14ac:dyDescent="0.2">
      <c r="A458" s="94"/>
      <c r="B458" s="94"/>
      <c r="C458" s="94"/>
      <c r="D458" s="94"/>
      <c r="E458" s="94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4"/>
      <c r="AL458" s="94"/>
      <c r="AM458" s="94"/>
      <c r="AN458" s="94"/>
      <c r="AO458" s="94"/>
      <c r="AP458" s="94"/>
      <c r="AQ458" s="94"/>
      <c r="AR458" s="94"/>
      <c r="AS458" s="94"/>
      <c r="AT458" s="94"/>
      <c r="AU458" s="94"/>
      <c r="AV458" s="94"/>
      <c r="AW458" s="94"/>
      <c r="AX458" s="94"/>
      <c r="AY458" s="94"/>
      <c r="AZ458" s="94"/>
      <c r="BA458" s="94"/>
      <c r="BB458" s="94"/>
      <c r="BC458" s="94"/>
      <c r="BD458" s="94"/>
      <c r="BE458" s="94"/>
      <c r="BF458" s="94"/>
      <c r="BG458" s="94"/>
      <c r="BH458" s="94"/>
      <c r="BI458" s="94"/>
      <c r="BJ458" s="94"/>
      <c r="BK458" s="94"/>
      <c r="BL458" s="94"/>
      <c r="BM458" s="94"/>
      <c r="BN458" s="94"/>
      <c r="BO458" s="94"/>
      <c r="BP458" s="94"/>
      <c r="BQ458" s="94"/>
      <c r="BR458" s="94"/>
      <c r="BS458" s="94"/>
      <c r="BT458" s="94"/>
      <c r="BU458" s="94"/>
      <c r="BV458" s="94"/>
      <c r="BW458" s="94"/>
      <c r="BX458" s="94"/>
      <c r="BY458" s="94"/>
      <c r="BZ458" s="94"/>
      <c r="CA458" s="94"/>
      <c r="CB458" s="94"/>
      <c r="CC458" s="94"/>
      <c r="CD458" s="94"/>
      <c r="CE458" s="94"/>
      <c r="CF458" s="94"/>
      <c r="CG458" s="94"/>
      <c r="CH458" s="94"/>
      <c r="CI458" s="94"/>
      <c r="CJ458" s="94"/>
      <c r="CK458" s="94"/>
      <c r="CL458" s="94"/>
      <c r="CM458" s="94"/>
      <c r="CN458" s="94"/>
      <c r="CO458" s="94"/>
      <c r="CP458" s="94"/>
      <c r="CQ458" s="94"/>
      <c r="CR458" s="94"/>
      <c r="CS458" s="94"/>
      <c r="CT458" s="94"/>
      <c r="CU458" s="94"/>
      <c r="CV458" s="94"/>
    </row>
    <row r="459" spans="1:100" x14ac:dyDescent="0.2">
      <c r="A459" s="94"/>
      <c r="B459" s="94"/>
      <c r="C459" s="94"/>
      <c r="D459" s="94"/>
      <c r="E459" s="94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94"/>
      <c r="AM459" s="94"/>
      <c r="AN459" s="94"/>
      <c r="AO459" s="94"/>
      <c r="AP459" s="94"/>
      <c r="AQ459" s="94"/>
      <c r="AR459" s="94"/>
      <c r="AS459" s="94"/>
      <c r="AT459" s="94"/>
      <c r="AU459" s="94"/>
      <c r="AV459" s="94"/>
      <c r="AW459" s="94"/>
      <c r="AX459" s="94"/>
      <c r="AY459" s="94"/>
      <c r="AZ459" s="94"/>
      <c r="BA459" s="94"/>
      <c r="BB459" s="94"/>
      <c r="BC459" s="94"/>
      <c r="BD459" s="94"/>
      <c r="BE459" s="94"/>
      <c r="BF459" s="94"/>
      <c r="BG459" s="94"/>
      <c r="BH459" s="94"/>
      <c r="BI459" s="94"/>
      <c r="BJ459" s="94"/>
      <c r="BK459" s="94"/>
      <c r="BL459" s="94"/>
      <c r="BM459" s="94"/>
      <c r="BN459" s="94"/>
      <c r="BO459" s="94"/>
      <c r="BP459" s="94"/>
      <c r="BQ459" s="94"/>
      <c r="BR459" s="94"/>
      <c r="BS459" s="94"/>
      <c r="BT459" s="94"/>
      <c r="BU459" s="94"/>
      <c r="BV459" s="94"/>
      <c r="BW459" s="94"/>
      <c r="BX459" s="94"/>
      <c r="BY459" s="94"/>
      <c r="BZ459" s="94"/>
      <c r="CA459" s="94"/>
      <c r="CB459" s="94"/>
      <c r="CC459" s="94"/>
      <c r="CD459" s="94"/>
      <c r="CE459" s="94"/>
      <c r="CF459" s="94"/>
      <c r="CG459" s="94"/>
      <c r="CH459" s="94"/>
      <c r="CI459" s="94"/>
      <c r="CJ459" s="94"/>
      <c r="CK459" s="94"/>
      <c r="CL459" s="94"/>
      <c r="CM459" s="94"/>
      <c r="CN459" s="94"/>
      <c r="CO459" s="94"/>
      <c r="CP459" s="94"/>
      <c r="CQ459" s="94"/>
      <c r="CR459" s="94"/>
      <c r="CS459" s="94"/>
      <c r="CT459" s="94"/>
      <c r="CU459" s="94"/>
      <c r="CV459" s="94"/>
    </row>
    <row r="460" spans="1:100" x14ac:dyDescent="0.2">
      <c r="A460" s="94"/>
      <c r="B460" s="94"/>
      <c r="C460" s="94"/>
      <c r="D460" s="94"/>
      <c r="E460" s="94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94"/>
      <c r="AM460" s="94"/>
      <c r="AN460" s="94"/>
      <c r="AO460" s="94"/>
      <c r="AP460" s="94"/>
      <c r="AQ460" s="94"/>
      <c r="AR460" s="94"/>
      <c r="AS460" s="94"/>
      <c r="AT460" s="94"/>
      <c r="AU460" s="94"/>
      <c r="AV460" s="94"/>
      <c r="AW460" s="94"/>
      <c r="AX460" s="94"/>
      <c r="AY460" s="94"/>
      <c r="AZ460" s="94"/>
      <c r="BA460" s="94"/>
      <c r="BB460" s="94"/>
      <c r="BC460" s="94"/>
      <c r="BD460" s="94"/>
      <c r="BE460" s="94"/>
      <c r="BF460" s="94"/>
      <c r="BG460" s="94"/>
      <c r="BH460" s="94"/>
      <c r="BI460" s="94"/>
      <c r="BJ460" s="94"/>
      <c r="BK460" s="94"/>
      <c r="BL460" s="94"/>
      <c r="BM460" s="94"/>
      <c r="BN460" s="94"/>
      <c r="BO460" s="94"/>
      <c r="BP460" s="94"/>
      <c r="BQ460" s="94"/>
      <c r="BR460" s="94"/>
      <c r="BS460" s="94"/>
      <c r="BT460" s="94"/>
      <c r="BU460" s="94"/>
      <c r="BV460" s="94"/>
      <c r="BW460" s="94"/>
      <c r="BX460" s="94"/>
      <c r="BY460" s="94"/>
      <c r="BZ460" s="94"/>
      <c r="CA460" s="94"/>
      <c r="CB460" s="94"/>
      <c r="CC460" s="94"/>
      <c r="CD460" s="94"/>
      <c r="CE460" s="94"/>
      <c r="CF460" s="94"/>
      <c r="CG460" s="94"/>
      <c r="CH460" s="94"/>
      <c r="CI460" s="94"/>
      <c r="CJ460" s="94"/>
      <c r="CK460" s="94"/>
      <c r="CL460" s="94"/>
      <c r="CM460" s="94"/>
      <c r="CN460" s="94"/>
      <c r="CO460" s="94"/>
      <c r="CP460" s="94"/>
      <c r="CQ460" s="94"/>
      <c r="CR460" s="94"/>
      <c r="CS460" s="94"/>
      <c r="CT460" s="94"/>
      <c r="CU460" s="94"/>
      <c r="CV460" s="94"/>
    </row>
    <row r="461" spans="1:100" x14ac:dyDescent="0.2">
      <c r="A461" s="94"/>
      <c r="B461" s="94"/>
      <c r="C461" s="94"/>
      <c r="D461" s="94"/>
      <c r="E461" s="94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4"/>
      <c r="Y461" s="94"/>
      <c r="Z461" s="94"/>
      <c r="AA461" s="94"/>
      <c r="AB461" s="94"/>
      <c r="AC461" s="94"/>
      <c r="AD461" s="94"/>
      <c r="AE461" s="94"/>
      <c r="AF461" s="94"/>
      <c r="AG461" s="94"/>
      <c r="AH461" s="94"/>
      <c r="AI461" s="94"/>
      <c r="AJ461" s="94"/>
      <c r="AK461" s="94"/>
      <c r="AL461" s="94"/>
      <c r="AM461" s="94"/>
      <c r="AN461" s="94"/>
      <c r="AO461" s="94"/>
      <c r="AP461" s="94"/>
      <c r="AQ461" s="94"/>
      <c r="AR461" s="94"/>
      <c r="AS461" s="94"/>
      <c r="AT461" s="94"/>
      <c r="AU461" s="94"/>
      <c r="AV461" s="94"/>
      <c r="AW461" s="94"/>
      <c r="AX461" s="94"/>
      <c r="AY461" s="94"/>
      <c r="AZ461" s="94"/>
      <c r="BA461" s="94"/>
      <c r="BB461" s="94"/>
      <c r="BC461" s="94"/>
      <c r="BD461" s="94"/>
      <c r="BE461" s="94"/>
      <c r="BF461" s="94"/>
      <c r="BG461" s="94"/>
      <c r="BH461" s="94"/>
      <c r="BI461" s="94"/>
      <c r="BJ461" s="94"/>
      <c r="BK461" s="94"/>
      <c r="BL461" s="94"/>
      <c r="BM461" s="94"/>
      <c r="BN461" s="94"/>
      <c r="BO461" s="94"/>
      <c r="BP461" s="94"/>
      <c r="BQ461" s="94"/>
      <c r="BR461" s="94"/>
      <c r="BS461" s="94"/>
      <c r="BT461" s="94"/>
      <c r="BU461" s="94"/>
      <c r="BV461" s="94"/>
      <c r="BW461" s="94"/>
      <c r="BX461" s="94"/>
      <c r="BY461" s="94"/>
      <c r="BZ461" s="94"/>
      <c r="CA461" s="94"/>
      <c r="CB461" s="94"/>
      <c r="CC461" s="94"/>
      <c r="CD461" s="94"/>
      <c r="CE461" s="94"/>
      <c r="CF461" s="94"/>
      <c r="CG461" s="94"/>
      <c r="CH461" s="94"/>
      <c r="CI461" s="94"/>
      <c r="CJ461" s="94"/>
      <c r="CK461" s="94"/>
      <c r="CL461" s="94"/>
      <c r="CM461" s="94"/>
      <c r="CN461" s="94"/>
      <c r="CO461" s="94"/>
      <c r="CP461" s="94"/>
      <c r="CQ461" s="94"/>
      <c r="CR461" s="94"/>
      <c r="CS461" s="94"/>
      <c r="CT461" s="94"/>
      <c r="CU461" s="94"/>
      <c r="CV461" s="94"/>
    </row>
    <row r="462" spans="1:100" x14ac:dyDescent="0.2">
      <c r="A462" s="94"/>
      <c r="B462" s="94"/>
      <c r="C462" s="94"/>
      <c r="D462" s="94"/>
      <c r="E462" s="94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4"/>
      <c r="Y462" s="94"/>
      <c r="Z462" s="94"/>
      <c r="AA462" s="94"/>
      <c r="AB462" s="94"/>
      <c r="AC462" s="94"/>
      <c r="AD462" s="94"/>
      <c r="AE462" s="94"/>
      <c r="AF462" s="94"/>
      <c r="AG462" s="94"/>
      <c r="AH462" s="94"/>
      <c r="AI462" s="94"/>
      <c r="AJ462" s="94"/>
      <c r="AK462" s="94"/>
      <c r="AL462" s="94"/>
      <c r="AM462" s="94"/>
      <c r="AN462" s="94"/>
      <c r="AO462" s="94"/>
      <c r="AP462" s="94"/>
      <c r="AQ462" s="94"/>
      <c r="AR462" s="94"/>
      <c r="AS462" s="94"/>
      <c r="AT462" s="94"/>
      <c r="AU462" s="94"/>
      <c r="AV462" s="94"/>
      <c r="AW462" s="94"/>
      <c r="AX462" s="94"/>
      <c r="AY462" s="94"/>
      <c r="AZ462" s="94"/>
      <c r="BA462" s="94"/>
      <c r="BB462" s="94"/>
      <c r="BC462" s="94"/>
      <c r="BD462" s="94"/>
      <c r="BE462" s="94"/>
      <c r="BF462" s="94"/>
      <c r="BG462" s="94"/>
      <c r="BH462" s="94"/>
      <c r="BI462" s="94"/>
      <c r="BJ462" s="94"/>
      <c r="BK462" s="94"/>
      <c r="BL462" s="94"/>
      <c r="BM462" s="94"/>
      <c r="BN462" s="94"/>
      <c r="BO462" s="94"/>
      <c r="BP462" s="94"/>
      <c r="BQ462" s="94"/>
      <c r="BR462" s="94"/>
      <c r="BS462" s="94"/>
      <c r="BT462" s="94"/>
      <c r="BU462" s="94"/>
      <c r="BV462" s="94"/>
      <c r="BW462" s="94"/>
      <c r="BX462" s="94"/>
      <c r="BY462" s="94"/>
      <c r="BZ462" s="94"/>
      <c r="CA462" s="94"/>
      <c r="CB462" s="94"/>
      <c r="CC462" s="94"/>
      <c r="CD462" s="94"/>
      <c r="CE462" s="94"/>
      <c r="CF462" s="94"/>
      <c r="CG462" s="94"/>
      <c r="CH462" s="94"/>
      <c r="CI462" s="94"/>
      <c r="CJ462" s="94"/>
      <c r="CK462" s="94"/>
      <c r="CL462" s="94"/>
      <c r="CM462" s="94"/>
      <c r="CN462" s="94"/>
      <c r="CO462" s="94"/>
      <c r="CP462" s="94"/>
      <c r="CQ462" s="94"/>
      <c r="CR462" s="94"/>
      <c r="CS462" s="94"/>
      <c r="CT462" s="94"/>
      <c r="CU462" s="94"/>
      <c r="CV462" s="94"/>
    </row>
    <row r="463" spans="1:100" x14ac:dyDescent="0.2">
      <c r="A463" s="94"/>
      <c r="B463" s="94"/>
      <c r="C463" s="94"/>
      <c r="D463" s="94"/>
      <c r="E463" s="94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4"/>
      <c r="Y463" s="94"/>
      <c r="Z463" s="94"/>
      <c r="AA463" s="94"/>
      <c r="AB463" s="94"/>
      <c r="AC463" s="94"/>
      <c r="AD463" s="94"/>
      <c r="AE463" s="94"/>
      <c r="AF463" s="94"/>
      <c r="AG463" s="94"/>
      <c r="AH463" s="94"/>
      <c r="AI463" s="94"/>
      <c r="AJ463" s="94"/>
      <c r="AK463" s="94"/>
      <c r="AL463" s="94"/>
      <c r="AM463" s="94"/>
      <c r="AN463" s="94"/>
      <c r="AO463" s="94"/>
      <c r="AP463" s="94"/>
      <c r="AQ463" s="94"/>
      <c r="AR463" s="94"/>
      <c r="AS463" s="94"/>
      <c r="AT463" s="94"/>
      <c r="AU463" s="94"/>
      <c r="AV463" s="94"/>
      <c r="AW463" s="94"/>
      <c r="AX463" s="94"/>
      <c r="AY463" s="94"/>
      <c r="AZ463" s="94"/>
      <c r="BA463" s="94"/>
      <c r="BB463" s="94"/>
      <c r="BC463" s="94"/>
      <c r="BD463" s="94"/>
      <c r="BE463" s="94"/>
      <c r="BF463" s="94"/>
      <c r="BG463" s="94"/>
      <c r="BH463" s="94"/>
      <c r="BI463" s="94"/>
      <c r="BJ463" s="94"/>
      <c r="BK463" s="94"/>
      <c r="BL463" s="94"/>
      <c r="BM463" s="94"/>
      <c r="BN463" s="94"/>
      <c r="BO463" s="94"/>
      <c r="BP463" s="94"/>
      <c r="BQ463" s="94"/>
      <c r="BR463" s="94"/>
      <c r="BS463" s="94"/>
      <c r="BT463" s="94"/>
      <c r="BU463" s="94"/>
      <c r="BV463" s="94"/>
      <c r="BW463" s="94"/>
      <c r="BX463" s="94"/>
      <c r="BY463" s="94"/>
      <c r="BZ463" s="94"/>
      <c r="CA463" s="94"/>
      <c r="CB463" s="94"/>
      <c r="CC463" s="94"/>
      <c r="CD463" s="94"/>
      <c r="CE463" s="94"/>
      <c r="CF463" s="94"/>
      <c r="CG463" s="94"/>
      <c r="CH463" s="94"/>
      <c r="CI463" s="94"/>
      <c r="CJ463" s="94"/>
      <c r="CK463" s="94"/>
      <c r="CL463" s="94"/>
      <c r="CM463" s="94"/>
      <c r="CN463" s="94"/>
      <c r="CO463" s="94"/>
      <c r="CP463" s="94"/>
      <c r="CQ463" s="94"/>
      <c r="CR463" s="94"/>
      <c r="CS463" s="94"/>
      <c r="CT463" s="94"/>
      <c r="CU463" s="94"/>
      <c r="CV463" s="94"/>
    </row>
    <row r="464" spans="1:100" x14ac:dyDescent="0.2">
      <c r="A464" s="94"/>
      <c r="B464" s="94"/>
      <c r="C464" s="94"/>
      <c r="D464" s="94"/>
      <c r="E464" s="94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4"/>
      <c r="Y464" s="94"/>
      <c r="Z464" s="94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4"/>
      <c r="AL464" s="94"/>
      <c r="AM464" s="94"/>
      <c r="AN464" s="94"/>
      <c r="AO464" s="94"/>
      <c r="AP464" s="94"/>
      <c r="AQ464" s="94"/>
      <c r="AR464" s="94"/>
      <c r="AS464" s="94"/>
      <c r="AT464" s="94"/>
      <c r="AU464" s="94"/>
      <c r="AV464" s="94"/>
      <c r="AW464" s="94"/>
      <c r="AX464" s="94"/>
      <c r="AY464" s="94"/>
      <c r="AZ464" s="94"/>
      <c r="BA464" s="94"/>
      <c r="BB464" s="94"/>
      <c r="BC464" s="94"/>
      <c r="BD464" s="94"/>
      <c r="BE464" s="94"/>
      <c r="BF464" s="94"/>
      <c r="BG464" s="94"/>
      <c r="BH464" s="94"/>
      <c r="BI464" s="94"/>
      <c r="BJ464" s="94"/>
      <c r="BK464" s="94"/>
      <c r="BL464" s="94"/>
      <c r="BM464" s="94"/>
      <c r="BN464" s="94"/>
      <c r="BO464" s="94"/>
      <c r="BP464" s="94"/>
      <c r="BQ464" s="94"/>
      <c r="BR464" s="94"/>
      <c r="BS464" s="94"/>
      <c r="BT464" s="94"/>
      <c r="BU464" s="94"/>
      <c r="BV464" s="94"/>
      <c r="BW464" s="94"/>
      <c r="BX464" s="94"/>
      <c r="BY464" s="94"/>
      <c r="BZ464" s="94"/>
      <c r="CA464" s="94"/>
      <c r="CB464" s="94"/>
      <c r="CC464" s="94"/>
      <c r="CD464" s="94"/>
      <c r="CE464" s="94"/>
      <c r="CF464" s="94"/>
      <c r="CG464" s="94"/>
      <c r="CH464" s="94"/>
      <c r="CI464" s="94"/>
      <c r="CJ464" s="94"/>
      <c r="CK464" s="94"/>
      <c r="CL464" s="94"/>
      <c r="CM464" s="94"/>
      <c r="CN464" s="94"/>
      <c r="CO464" s="94"/>
      <c r="CP464" s="94"/>
      <c r="CQ464" s="94"/>
      <c r="CR464" s="94"/>
      <c r="CS464" s="94"/>
      <c r="CT464" s="94"/>
      <c r="CU464" s="94"/>
      <c r="CV464" s="94"/>
    </row>
    <row r="465" spans="1:100" x14ac:dyDescent="0.2">
      <c r="A465" s="94"/>
      <c r="B465" s="94"/>
      <c r="C465" s="94"/>
      <c r="D465" s="94"/>
      <c r="E465" s="94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4"/>
      <c r="Y465" s="94"/>
      <c r="Z465" s="94"/>
      <c r="AA465" s="94"/>
      <c r="AB465" s="94"/>
      <c r="AC465" s="94"/>
      <c r="AD465" s="94"/>
      <c r="AE465" s="94"/>
      <c r="AF465" s="94"/>
      <c r="AG465" s="94"/>
      <c r="AH465" s="94"/>
      <c r="AI465" s="94"/>
      <c r="AJ465" s="94"/>
      <c r="AK465" s="94"/>
      <c r="AL465" s="94"/>
      <c r="AM465" s="94"/>
      <c r="AN465" s="94"/>
      <c r="AO465" s="94"/>
      <c r="AP465" s="94"/>
      <c r="AQ465" s="94"/>
      <c r="AR465" s="94"/>
      <c r="AS465" s="94"/>
      <c r="AT465" s="94"/>
      <c r="AU465" s="94"/>
      <c r="AV465" s="94"/>
      <c r="AW465" s="94"/>
      <c r="AX465" s="94"/>
      <c r="AY465" s="94"/>
      <c r="AZ465" s="94"/>
      <c r="BA465" s="94"/>
      <c r="BB465" s="94"/>
      <c r="BC465" s="94"/>
      <c r="BD465" s="94"/>
      <c r="BE465" s="94"/>
      <c r="BF465" s="94"/>
      <c r="BG465" s="94"/>
      <c r="BH465" s="94"/>
      <c r="BI465" s="94"/>
      <c r="BJ465" s="94"/>
      <c r="BK465" s="94"/>
      <c r="BL465" s="94"/>
      <c r="BM465" s="94"/>
      <c r="BN465" s="94"/>
      <c r="BO465" s="94"/>
      <c r="BP465" s="94"/>
      <c r="BQ465" s="94"/>
      <c r="BR465" s="94"/>
      <c r="BS465" s="94"/>
      <c r="BT465" s="94"/>
      <c r="BU465" s="94"/>
      <c r="BV465" s="94"/>
      <c r="BW465" s="94"/>
      <c r="BX465" s="94"/>
      <c r="BY465" s="94"/>
      <c r="BZ465" s="94"/>
      <c r="CA465" s="94"/>
      <c r="CB465" s="94"/>
      <c r="CC465" s="94"/>
      <c r="CD465" s="94"/>
      <c r="CE465" s="94"/>
      <c r="CF465" s="94"/>
      <c r="CG465" s="94"/>
      <c r="CH465" s="94"/>
      <c r="CI465" s="94"/>
      <c r="CJ465" s="94"/>
      <c r="CK465" s="94"/>
      <c r="CL465" s="94"/>
      <c r="CM465" s="94"/>
      <c r="CN465" s="94"/>
      <c r="CO465" s="94"/>
      <c r="CP465" s="94"/>
      <c r="CQ465" s="94"/>
      <c r="CR465" s="94"/>
      <c r="CS465" s="94"/>
      <c r="CT465" s="94"/>
      <c r="CU465" s="94"/>
      <c r="CV465" s="94"/>
    </row>
    <row r="466" spans="1:100" x14ac:dyDescent="0.2">
      <c r="A466" s="94"/>
      <c r="B466" s="94"/>
      <c r="C466" s="94"/>
      <c r="D466" s="94"/>
      <c r="E466" s="94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4"/>
      <c r="Y466" s="94"/>
      <c r="Z466" s="94"/>
      <c r="AA466" s="94"/>
      <c r="AB466" s="94"/>
      <c r="AC466" s="94"/>
      <c r="AD466" s="94"/>
      <c r="AE466" s="94"/>
      <c r="AF466" s="94"/>
      <c r="AG466" s="94"/>
      <c r="AH466" s="94"/>
      <c r="AI466" s="94"/>
      <c r="AJ466" s="94"/>
      <c r="AK466" s="94"/>
      <c r="AL466" s="94"/>
      <c r="AM466" s="94"/>
      <c r="AN466" s="94"/>
      <c r="AO466" s="94"/>
      <c r="AP466" s="94"/>
      <c r="AQ466" s="94"/>
      <c r="AR466" s="94"/>
      <c r="AS466" s="94"/>
      <c r="AT466" s="94"/>
      <c r="AU466" s="94"/>
      <c r="AV466" s="94"/>
      <c r="AW466" s="94"/>
      <c r="AX466" s="94"/>
      <c r="AY466" s="94"/>
      <c r="AZ466" s="94"/>
      <c r="BA466" s="94"/>
      <c r="BB466" s="94"/>
      <c r="BC466" s="94"/>
      <c r="BD466" s="94"/>
      <c r="BE466" s="94"/>
      <c r="BF466" s="94"/>
      <c r="BG466" s="94"/>
      <c r="BH466" s="94"/>
      <c r="BI466" s="94"/>
      <c r="BJ466" s="94"/>
      <c r="BK466" s="94"/>
      <c r="BL466" s="94"/>
      <c r="BM466" s="94"/>
      <c r="BN466" s="94"/>
      <c r="BO466" s="94"/>
      <c r="BP466" s="94"/>
      <c r="BQ466" s="94"/>
      <c r="BR466" s="94"/>
      <c r="BS466" s="94"/>
      <c r="BT466" s="94"/>
      <c r="BU466" s="94"/>
      <c r="BV466" s="94"/>
      <c r="BW466" s="94"/>
      <c r="BX466" s="94"/>
      <c r="BY466" s="94"/>
      <c r="BZ466" s="94"/>
      <c r="CA466" s="94"/>
      <c r="CB466" s="94"/>
      <c r="CC466" s="94"/>
      <c r="CD466" s="94"/>
      <c r="CE466" s="94"/>
      <c r="CF466" s="94"/>
      <c r="CG466" s="94"/>
      <c r="CH466" s="94"/>
      <c r="CI466" s="94"/>
      <c r="CJ466" s="94"/>
      <c r="CK466" s="94"/>
      <c r="CL466" s="94"/>
      <c r="CM466" s="94"/>
      <c r="CN466" s="94"/>
      <c r="CO466" s="94"/>
      <c r="CP466" s="94"/>
      <c r="CQ466" s="94"/>
      <c r="CR466" s="94"/>
      <c r="CS466" s="94"/>
      <c r="CT466" s="94"/>
      <c r="CU466" s="94"/>
      <c r="CV466" s="94"/>
    </row>
    <row r="467" spans="1:100" x14ac:dyDescent="0.2">
      <c r="A467" s="94"/>
      <c r="B467" s="94"/>
      <c r="C467" s="94"/>
      <c r="D467" s="94"/>
      <c r="E467" s="94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4"/>
      <c r="Y467" s="94"/>
      <c r="Z467" s="94"/>
      <c r="AA467" s="94"/>
      <c r="AB467" s="94"/>
      <c r="AC467" s="94"/>
      <c r="AD467" s="94"/>
      <c r="AE467" s="94"/>
      <c r="AF467" s="94"/>
      <c r="AG467" s="94"/>
      <c r="AH467" s="94"/>
      <c r="AI467" s="94"/>
      <c r="AJ467" s="94"/>
      <c r="AK467" s="94"/>
      <c r="AL467" s="94"/>
      <c r="AM467" s="94"/>
      <c r="AN467" s="94"/>
      <c r="AO467" s="94"/>
      <c r="AP467" s="94"/>
      <c r="AQ467" s="94"/>
      <c r="AR467" s="94"/>
      <c r="AS467" s="94"/>
      <c r="AT467" s="94"/>
      <c r="AU467" s="94"/>
      <c r="AV467" s="94"/>
      <c r="AW467" s="94"/>
      <c r="AX467" s="94"/>
      <c r="AY467" s="94"/>
      <c r="AZ467" s="94"/>
      <c r="BA467" s="94"/>
      <c r="BB467" s="94"/>
      <c r="BC467" s="94"/>
      <c r="BD467" s="94"/>
      <c r="BE467" s="94"/>
      <c r="BF467" s="94"/>
      <c r="BG467" s="94"/>
      <c r="BH467" s="94"/>
      <c r="BI467" s="94"/>
      <c r="BJ467" s="94"/>
      <c r="BK467" s="94"/>
      <c r="BL467" s="94"/>
      <c r="BM467" s="94"/>
      <c r="BN467" s="94"/>
      <c r="BO467" s="94"/>
      <c r="BP467" s="94"/>
      <c r="BQ467" s="94"/>
      <c r="BR467" s="94"/>
      <c r="BS467" s="94"/>
      <c r="BT467" s="94"/>
      <c r="BU467" s="94"/>
      <c r="BV467" s="94"/>
      <c r="BW467" s="94"/>
      <c r="BX467" s="94"/>
      <c r="BY467" s="94"/>
      <c r="BZ467" s="94"/>
      <c r="CA467" s="94"/>
      <c r="CB467" s="94"/>
      <c r="CC467" s="94"/>
      <c r="CD467" s="94"/>
      <c r="CE467" s="94"/>
      <c r="CF467" s="94"/>
      <c r="CG467" s="94"/>
      <c r="CH467" s="94"/>
      <c r="CI467" s="94"/>
      <c r="CJ467" s="94"/>
      <c r="CK467" s="94"/>
      <c r="CL467" s="94"/>
      <c r="CM467" s="94"/>
      <c r="CN467" s="94"/>
      <c r="CO467" s="94"/>
      <c r="CP467" s="94"/>
      <c r="CQ467" s="94"/>
      <c r="CR467" s="94"/>
      <c r="CS467" s="94"/>
      <c r="CT467" s="94"/>
      <c r="CU467" s="94"/>
      <c r="CV467" s="94"/>
    </row>
    <row r="468" spans="1:100" x14ac:dyDescent="0.2">
      <c r="A468" s="94"/>
      <c r="B468" s="94"/>
      <c r="C468" s="94"/>
      <c r="D468" s="94"/>
      <c r="E468" s="94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4"/>
      <c r="Y468" s="94"/>
      <c r="Z468" s="94"/>
      <c r="AA468" s="94"/>
      <c r="AB468" s="94"/>
      <c r="AC468" s="94"/>
      <c r="AD468" s="94"/>
      <c r="AE468" s="94"/>
      <c r="AF468" s="94"/>
      <c r="AG468" s="94"/>
      <c r="AH468" s="94"/>
      <c r="AI468" s="94"/>
      <c r="AJ468" s="94"/>
      <c r="AK468" s="94"/>
      <c r="AL468" s="94"/>
      <c r="AM468" s="94"/>
      <c r="AN468" s="94"/>
      <c r="AO468" s="94"/>
      <c r="AP468" s="94"/>
      <c r="AQ468" s="94"/>
      <c r="AR468" s="94"/>
      <c r="AS468" s="94"/>
      <c r="AT468" s="94"/>
      <c r="AU468" s="94"/>
      <c r="AV468" s="94"/>
      <c r="AW468" s="94"/>
      <c r="AX468" s="94"/>
      <c r="AY468" s="94"/>
      <c r="AZ468" s="94"/>
      <c r="BA468" s="94"/>
      <c r="BB468" s="94"/>
      <c r="BC468" s="94"/>
      <c r="BD468" s="94"/>
      <c r="BE468" s="94"/>
      <c r="BF468" s="94"/>
      <c r="BG468" s="94"/>
      <c r="BH468" s="94"/>
      <c r="BI468" s="94"/>
      <c r="BJ468" s="94"/>
      <c r="BK468" s="94"/>
      <c r="BL468" s="94"/>
      <c r="BM468" s="94"/>
      <c r="BN468" s="94"/>
      <c r="BO468" s="94"/>
      <c r="BP468" s="94"/>
      <c r="BQ468" s="94"/>
      <c r="BR468" s="94"/>
      <c r="BS468" s="94"/>
      <c r="BT468" s="94"/>
      <c r="BU468" s="94"/>
      <c r="BV468" s="94"/>
      <c r="BW468" s="94"/>
      <c r="BX468" s="94"/>
      <c r="BY468" s="94"/>
      <c r="BZ468" s="94"/>
      <c r="CA468" s="94"/>
      <c r="CB468" s="94"/>
      <c r="CC468" s="94"/>
      <c r="CD468" s="94"/>
      <c r="CE468" s="94"/>
      <c r="CF468" s="94"/>
      <c r="CG468" s="94"/>
      <c r="CH468" s="94"/>
      <c r="CI468" s="94"/>
      <c r="CJ468" s="94"/>
      <c r="CK468" s="94"/>
      <c r="CL468" s="94"/>
      <c r="CM468" s="94"/>
      <c r="CN468" s="94"/>
      <c r="CO468" s="94"/>
      <c r="CP468" s="94"/>
      <c r="CQ468" s="94"/>
      <c r="CR468" s="94"/>
      <c r="CS468" s="94"/>
      <c r="CT468" s="94"/>
      <c r="CU468" s="94"/>
      <c r="CV468" s="94"/>
    </row>
    <row r="469" spans="1:100" x14ac:dyDescent="0.2">
      <c r="A469" s="94"/>
      <c r="B469" s="94"/>
      <c r="C469" s="94"/>
      <c r="D469" s="94"/>
      <c r="E469" s="94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4"/>
      <c r="Y469" s="94"/>
      <c r="Z469" s="94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4"/>
      <c r="AL469" s="94"/>
      <c r="AM469" s="94"/>
      <c r="AN469" s="94"/>
      <c r="AO469" s="94"/>
      <c r="AP469" s="94"/>
      <c r="AQ469" s="94"/>
      <c r="AR469" s="94"/>
      <c r="AS469" s="94"/>
      <c r="AT469" s="94"/>
      <c r="AU469" s="94"/>
      <c r="AV469" s="94"/>
      <c r="AW469" s="94"/>
      <c r="AX469" s="94"/>
      <c r="AY469" s="94"/>
      <c r="AZ469" s="94"/>
      <c r="BA469" s="94"/>
      <c r="BB469" s="94"/>
      <c r="BC469" s="94"/>
      <c r="BD469" s="94"/>
      <c r="BE469" s="94"/>
      <c r="BF469" s="94"/>
      <c r="BG469" s="94"/>
      <c r="BH469" s="94"/>
      <c r="BI469" s="94"/>
      <c r="BJ469" s="94"/>
      <c r="BK469" s="94"/>
      <c r="BL469" s="94"/>
      <c r="BM469" s="94"/>
      <c r="BN469" s="94"/>
      <c r="BO469" s="94"/>
      <c r="BP469" s="94"/>
      <c r="BQ469" s="94"/>
      <c r="BR469" s="94"/>
      <c r="BS469" s="94"/>
      <c r="BT469" s="94"/>
      <c r="BU469" s="94"/>
      <c r="BV469" s="94"/>
      <c r="BW469" s="94"/>
      <c r="BX469" s="94"/>
      <c r="BY469" s="94"/>
      <c r="BZ469" s="94"/>
      <c r="CA469" s="94"/>
      <c r="CB469" s="94"/>
      <c r="CC469" s="94"/>
      <c r="CD469" s="94"/>
      <c r="CE469" s="94"/>
      <c r="CF469" s="94"/>
      <c r="CG469" s="94"/>
      <c r="CH469" s="94"/>
      <c r="CI469" s="94"/>
      <c r="CJ469" s="94"/>
      <c r="CK469" s="94"/>
      <c r="CL469" s="94"/>
      <c r="CM469" s="94"/>
      <c r="CN469" s="94"/>
      <c r="CO469" s="94"/>
      <c r="CP469" s="94"/>
      <c r="CQ469" s="94"/>
      <c r="CR469" s="94"/>
      <c r="CS469" s="94"/>
      <c r="CT469" s="94"/>
      <c r="CU469" s="94"/>
      <c r="CV469" s="94"/>
    </row>
    <row r="470" spans="1:100" x14ac:dyDescent="0.2">
      <c r="A470" s="94"/>
      <c r="B470" s="94"/>
      <c r="C470" s="94"/>
      <c r="D470" s="94"/>
      <c r="E470" s="94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  <c r="AO470" s="94"/>
      <c r="AP470" s="94"/>
      <c r="AQ470" s="94"/>
      <c r="AR470" s="94"/>
      <c r="AS470" s="94"/>
      <c r="AT470" s="94"/>
      <c r="AU470" s="94"/>
      <c r="AV470" s="94"/>
      <c r="AW470" s="94"/>
      <c r="AX470" s="94"/>
      <c r="AY470" s="94"/>
      <c r="AZ470" s="94"/>
      <c r="BA470" s="94"/>
      <c r="BB470" s="94"/>
      <c r="BC470" s="94"/>
      <c r="BD470" s="94"/>
      <c r="BE470" s="94"/>
      <c r="BF470" s="94"/>
      <c r="BG470" s="94"/>
      <c r="BH470" s="94"/>
      <c r="BI470" s="94"/>
      <c r="BJ470" s="94"/>
      <c r="BK470" s="94"/>
      <c r="BL470" s="94"/>
      <c r="BM470" s="94"/>
      <c r="BN470" s="94"/>
      <c r="BO470" s="94"/>
      <c r="BP470" s="94"/>
      <c r="BQ470" s="94"/>
      <c r="BR470" s="94"/>
      <c r="BS470" s="94"/>
      <c r="BT470" s="94"/>
      <c r="BU470" s="94"/>
      <c r="BV470" s="94"/>
      <c r="BW470" s="94"/>
      <c r="BX470" s="94"/>
      <c r="BY470" s="94"/>
      <c r="BZ470" s="94"/>
      <c r="CA470" s="94"/>
      <c r="CB470" s="94"/>
      <c r="CC470" s="94"/>
      <c r="CD470" s="94"/>
      <c r="CE470" s="94"/>
      <c r="CF470" s="94"/>
      <c r="CG470" s="94"/>
      <c r="CH470" s="94"/>
      <c r="CI470" s="94"/>
      <c r="CJ470" s="94"/>
      <c r="CK470" s="94"/>
      <c r="CL470" s="94"/>
      <c r="CM470" s="94"/>
      <c r="CN470" s="94"/>
      <c r="CO470" s="94"/>
      <c r="CP470" s="94"/>
      <c r="CQ470" s="94"/>
      <c r="CR470" s="94"/>
      <c r="CS470" s="94"/>
      <c r="CT470" s="94"/>
      <c r="CU470" s="94"/>
      <c r="CV470" s="94"/>
    </row>
    <row r="471" spans="1:100" x14ac:dyDescent="0.2">
      <c r="A471" s="94"/>
      <c r="B471" s="94"/>
      <c r="C471" s="94"/>
      <c r="D471" s="94"/>
      <c r="E471" s="94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4"/>
      <c r="Y471" s="94"/>
      <c r="Z471" s="94"/>
      <c r="AA471" s="94"/>
      <c r="AB471" s="94"/>
      <c r="AC471" s="94"/>
      <c r="AD471" s="94"/>
      <c r="AE471" s="94"/>
      <c r="AF471" s="94"/>
      <c r="AG471" s="94"/>
      <c r="AH471" s="94"/>
      <c r="AI471" s="94"/>
      <c r="AJ471" s="94"/>
      <c r="AK471" s="94"/>
      <c r="AL471" s="94"/>
      <c r="AM471" s="94"/>
      <c r="AN471" s="94"/>
      <c r="AO471" s="94"/>
      <c r="AP471" s="94"/>
      <c r="AQ471" s="94"/>
      <c r="AR471" s="94"/>
      <c r="AS471" s="94"/>
      <c r="AT471" s="94"/>
      <c r="AU471" s="94"/>
      <c r="AV471" s="94"/>
      <c r="AW471" s="94"/>
      <c r="AX471" s="94"/>
      <c r="AY471" s="94"/>
      <c r="AZ471" s="94"/>
      <c r="BA471" s="94"/>
      <c r="BB471" s="94"/>
      <c r="BC471" s="94"/>
      <c r="BD471" s="94"/>
      <c r="BE471" s="94"/>
      <c r="BF471" s="94"/>
      <c r="BG471" s="94"/>
      <c r="BH471" s="94"/>
      <c r="BI471" s="94"/>
      <c r="BJ471" s="94"/>
      <c r="BK471" s="94"/>
      <c r="BL471" s="94"/>
      <c r="BM471" s="94"/>
      <c r="BN471" s="94"/>
      <c r="BO471" s="94"/>
      <c r="BP471" s="94"/>
      <c r="BQ471" s="94"/>
      <c r="BR471" s="94"/>
      <c r="BS471" s="94"/>
      <c r="BT471" s="94"/>
      <c r="BU471" s="94"/>
      <c r="BV471" s="94"/>
      <c r="BW471" s="94"/>
      <c r="BX471" s="94"/>
      <c r="BY471" s="94"/>
      <c r="BZ471" s="94"/>
      <c r="CA471" s="94"/>
      <c r="CB471" s="94"/>
      <c r="CC471" s="94"/>
      <c r="CD471" s="94"/>
      <c r="CE471" s="94"/>
      <c r="CF471" s="94"/>
      <c r="CG471" s="94"/>
      <c r="CH471" s="94"/>
      <c r="CI471" s="94"/>
      <c r="CJ471" s="94"/>
      <c r="CK471" s="94"/>
      <c r="CL471" s="94"/>
      <c r="CM471" s="94"/>
      <c r="CN471" s="94"/>
      <c r="CO471" s="94"/>
      <c r="CP471" s="94"/>
      <c r="CQ471" s="94"/>
      <c r="CR471" s="94"/>
      <c r="CS471" s="94"/>
      <c r="CT471" s="94"/>
      <c r="CU471" s="94"/>
      <c r="CV471" s="94"/>
    </row>
    <row r="472" spans="1:100" x14ac:dyDescent="0.2">
      <c r="A472" s="94"/>
      <c r="B472" s="94"/>
      <c r="C472" s="94"/>
      <c r="D472" s="94"/>
      <c r="E472" s="94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4"/>
      <c r="Y472" s="94"/>
      <c r="Z472" s="94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4"/>
      <c r="AL472" s="94"/>
      <c r="AM472" s="94"/>
      <c r="AN472" s="94"/>
      <c r="AO472" s="94"/>
      <c r="AP472" s="94"/>
      <c r="AQ472" s="94"/>
      <c r="AR472" s="94"/>
      <c r="AS472" s="94"/>
      <c r="AT472" s="94"/>
      <c r="AU472" s="94"/>
      <c r="AV472" s="94"/>
      <c r="AW472" s="94"/>
      <c r="AX472" s="94"/>
      <c r="AY472" s="94"/>
      <c r="AZ472" s="94"/>
      <c r="BA472" s="94"/>
      <c r="BB472" s="94"/>
      <c r="BC472" s="94"/>
      <c r="BD472" s="94"/>
      <c r="BE472" s="94"/>
      <c r="BF472" s="94"/>
      <c r="BG472" s="94"/>
      <c r="BH472" s="94"/>
      <c r="BI472" s="94"/>
      <c r="BJ472" s="94"/>
      <c r="BK472" s="94"/>
      <c r="BL472" s="94"/>
      <c r="BM472" s="94"/>
      <c r="BN472" s="94"/>
      <c r="BO472" s="94"/>
      <c r="BP472" s="94"/>
      <c r="BQ472" s="94"/>
      <c r="BR472" s="94"/>
      <c r="BS472" s="94"/>
      <c r="BT472" s="94"/>
      <c r="BU472" s="94"/>
      <c r="BV472" s="94"/>
      <c r="BW472" s="94"/>
      <c r="BX472" s="94"/>
      <c r="BY472" s="94"/>
      <c r="BZ472" s="94"/>
      <c r="CA472" s="94"/>
      <c r="CB472" s="94"/>
      <c r="CC472" s="94"/>
      <c r="CD472" s="94"/>
      <c r="CE472" s="94"/>
      <c r="CF472" s="94"/>
      <c r="CG472" s="94"/>
      <c r="CH472" s="94"/>
      <c r="CI472" s="94"/>
      <c r="CJ472" s="94"/>
      <c r="CK472" s="94"/>
      <c r="CL472" s="94"/>
      <c r="CM472" s="94"/>
      <c r="CN472" s="94"/>
      <c r="CO472" s="94"/>
      <c r="CP472" s="94"/>
      <c r="CQ472" s="94"/>
      <c r="CR472" s="94"/>
      <c r="CS472" s="94"/>
      <c r="CT472" s="94"/>
      <c r="CU472" s="94"/>
      <c r="CV472" s="94"/>
    </row>
    <row r="473" spans="1:100" x14ac:dyDescent="0.2">
      <c r="A473" s="94"/>
      <c r="B473" s="94"/>
      <c r="C473" s="94"/>
      <c r="D473" s="94"/>
      <c r="E473" s="94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4"/>
      <c r="Y473" s="94"/>
      <c r="Z473" s="94"/>
      <c r="AA473" s="94"/>
      <c r="AB473" s="94"/>
      <c r="AC473" s="94"/>
      <c r="AD473" s="94"/>
      <c r="AE473" s="94"/>
      <c r="AF473" s="94"/>
      <c r="AG473" s="94"/>
      <c r="AH473" s="94"/>
      <c r="AI473" s="94"/>
      <c r="AJ473" s="94"/>
      <c r="AK473" s="94"/>
      <c r="AL473" s="94"/>
      <c r="AM473" s="94"/>
      <c r="AN473" s="94"/>
      <c r="AO473" s="94"/>
      <c r="AP473" s="94"/>
      <c r="AQ473" s="94"/>
      <c r="AR473" s="94"/>
      <c r="AS473" s="94"/>
      <c r="AT473" s="94"/>
      <c r="AU473" s="94"/>
      <c r="AV473" s="94"/>
      <c r="AW473" s="94"/>
      <c r="AX473" s="94"/>
      <c r="AY473" s="94"/>
      <c r="AZ473" s="94"/>
      <c r="BA473" s="94"/>
      <c r="BB473" s="94"/>
      <c r="BC473" s="94"/>
      <c r="BD473" s="94"/>
      <c r="BE473" s="94"/>
      <c r="BF473" s="94"/>
      <c r="BG473" s="94"/>
      <c r="BH473" s="94"/>
      <c r="BI473" s="94"/>
      <c r="BJ473" s="94"/>
      <c r="BK473" s="94"/>
      <c r="BL473" s="94"/>
      <c r="BM473" s="94"/>
      <c r="BN473" s="94"/>
      <c r="BO473" s="94"/>
      <c r="BP473" s="94"/>
      <c r="BQ473" s="94"/>
      <c r="BR473" s="94"/>
      <c r="BS473" s="94"/>
      <c r="BT473" s="94"/>
      <c r="BU473" s="94"/>
      <c r="BV473" s="94"/>
      <c r="BW473" s="94"/>
      <c r="BX473" s="94"/>
      <c r="BY473" s="94"/>
      <c r="BZ473" s="94"/>
      <c r="CA473" s="94"/>
      <c r="CB473" s="94"/>
      <c r="CC473" s="94"/>
      <c r="CD473" s="94"/>
      <c r="CE473" s="94"/>
      <c r="CF473" s="94"/>
      <c r="CG473" s="94"/>
      <c r="CH473" s="94"/>
      <c r="CI473" s="94"/>
      <c r="CJ473" s="94"/>
      <c r="CK473" s="94"/>
      <c r="CL473" s="94"/>
      <c r="CM473" s="94"/>
      <c r="CN473" s="94"/>
      <c r="CO473" s="94"/>
      <c r="CP473" s="94"/>
      <c r="CQ473" s="94"/>
      <c r="CR473" s="94"/>
      <c r="CS473" s="94"/>
      <c r="CT473" s="94"/>
      <c r="CU473" s="94"/>
      <c r="CV473" s="94"/>
    </row>
    <row r="474" spans="1:100" x14ac:dyDescent="0.2">
      <c r="A474" s="94"/>
      <c r="B474" s="94"/>
      <c r="C474" s="94"/>
      <c r="D474" s="94"/>
      <c r="E474" s="94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4"/>
      <c r="Y474" s="94"/>
      <c r="Z474" s="94"/>
      <c r="AA474" s="94"/>
      <c r="AB474" s="94"/>
      <c r="AC474" s="94"/>
      <c r="AD474" s="94"/>
      <c r="AE474" s="94"/>
      <c r="AF474" s="94"/>
      <c r="AG474" s="94"/>
      <c r="AH474" s="94"/>
      <c r="AI474" s="94"/>
      <c r="AJ474" s="94"/>
      <c r="AK474" s="94"/>
      <c r="AL474" s="94"/>
      <c r="AM474" s="94"/>
      <c r="AN474" s="94"/>
      <c r="AO474" s="94"/>
      <c r="AP474" s="94"/>
      <c r="AQ474" s="94"/>
      <c r="AR474" s="94"/>
      <c r="AS474" s="94"/>
      <c r="AT474" s="94"/>
      <c r="AU474" s="94"/>
      <c r="AV474" s="94"/>
      <c r="AW474" s="94"/>
      <c r="AX474" s="94"/>
      <c r="AY474" s="94"/>
      <c r="AZ474" s="94"/>
      <c r="BA474" s="94"/>
      <c r="BB474" s="94"/>
      <c r="BC474" s="94"/>
      <c r="BD474" s="94"/>
      <c r="BE474" s="94"/>
      <c r="BF474" s="94"/>
      <c r="BG474" s="94"/>
      <c r="BH474" s="94"/>
      <c r="BI474" s="94"/>
      <c r="BJ474" s="94"/>
      <c r="BK474" s="94"/>
      <c r="BL474" s="94"/>
      <c r="BM474" s="94"/>
      <c r="BN474" s="94"/>
      <c r="BO474" s="94"/>
      <c r="BP474" s="94"/>
      <c r="BQ474" s="94"/>
      <c r="BR474" s="94"/>
      <c r="BS474" s="94"/>
      <c r="BT474" s="94"/>
      <c r="BU474" s="94"/>
      <c r="BV474" s="94"/>
      <c r="BW474" s="94"/>
      <c r="BX474" s="94"/>
      <c r="BY474" s="94"/>
      <c r="BZ474" s="94"/>
      <c r="CA474" s="94"/>
      <c r="CB474" s="94"/>
      <c r="CC474" s="94"/>
      <c r="CD474" s="94"/>
      <c r="CE474" s="94"/>
      <c r="CF474" s="94"/>
      <c r="CG474" s="94"/>
      <c r="CH474" s="94"/>
      <c r="CI474" s="94"/>
      <c r="CJ474" s="94"/>
      <c r="CK474" s="94"/>
      <c r="CL474" s="94"/>
      <c r="CM474" s="94"/>
      <c r="CN474" s="94"/>
      <c r="CO474" s="94"/>
      <c r="CP474" s="94"/>
      <c r="CQ474" s="94"/>
      <c r="CR474" s="94"/>
      <c r="CS474" s="94"/>
      <c r="CT474" s="94"/>
      <c r="CU474" s="94"/>
      <c r="CV474" s="94"/>
    </row>
    <row r="475" spans="1:100" x14ac:dyDescent="0.2">
      <c r="A475" s="94"/>
      <c r="B475" s="94"/>
      <c r="C475" s="94"/>
      <c r="D475" s="94"/>
      <c r="E475" s="94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4"/>
      <c r="AL475" s="94"/>
      <c r="AM475" s="94"/>
      <c r="AN475" s="94"/>
      <c r="AO475" s="94"/>
      <c r="AP475" s="94"/>
      <c r="AQ475" s="94"/>
      <c r="AR475" s="94"/>
      <c r="AS475" s="94"/>
      <c r="AT475" s="94"/>
      <c r="AU475" s="94"/>
      <c r="AV475" s="94"/>
      <c r="AW475" s="94"/>
      <c r="AX475" s="94"/>
      <c r="AY475" s="94"/>
      <c r="AZ475" s="94"/>
      <c r="BA475" s="94"/>
      <c r="BB475" s="94"/>
      <c r="BC475" s="94"/>
      <c r="BD475" s="94"/>
      <c r="BE475" s="94"/>
      <c r="BF475" s="94"/>
      <c r="BG475" s="94"/>
      <c r="BH475" s="94"/>
      <c r="BI475" s="94"/>
      <c r="BJ475" s="94"/>
      <c r="BK475" s="94"/>
      <c r="BL475" s="94"/>
      <c r="BM475" s="94"/>
      <c r="BN475" s="94"/>
      <c r="BO475" s="94"/>
      <c r="BP475" s="94"/>
      <c r="BQ475" s="94"/>
      <c r="BR475" s="94"/>
      <c r="BS475" s="94"/>
      <c r="BT475" s="94"/>
      <c r="BU475" s="94"/>
      <c r="BV475" s="94"/>
      <c r="BW475" s="94"/>
      <c r="BX475" s="94"/>
      <c r="BY475" s="94"/>
      <c r="BZ475" s="94"/>
      <c r="CA475" s="94"/>
      <c r="CB475" s="94"/>
      <c r="CC475" s="94"/>
      <c r="CD475" s="94"/>
      <c r="CE475" s="94"/>
      <c r="CF475" s="94"/>
      <c r="CG475" s="94"/>
      <c r="CH475" s="94"/>
      <c r="CI475" s="94"/>
      <c r="CJ475" s="94"/>
      <c r="CK475" s="94"/>
      <c r="CL475" s="94"/>
      <c r="CM475" s="94"/>
      <c r="CN475" s="94"/>
      <c r="CO475" s="94"/>
      <c r="CP475" s="94"/>
      <c r="CQ475" s="94"/>
      <c r="CR475" s="94"/>
      <c r="CS475" s="94"/>
      <c r="CT475" s="94"/>
      <c r="CU475" s="94"/>
      <c r="CV475" s="94"/>
    </row>
    <row r="476" spans="1:100" x14ac:dyDescent="0.2">
      <c r="A476" s="94"/>
      <c r="B476" s="94"/>
      <c r="C476" s="94"/>
      <c r="D476" s="94"/>
      <c r="E476" s="94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4"/>
      <c r="Y476" s="94"/>
      <c r="Z476" s="94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4"/>
      <c r="AL476" s="94"/>
      <c r="AM476" s="94"/>
      <c r="AN476" s="94"/>
      <c r="AO476" s="94"/>
      <c r="AP476" s="94"/>
      <c r="AQ476" s="94"/>
      <c r="AR476" s="94"/>
      <c r="AS476" s="94"/>
      <c r="AT476" s="94"/>
      <c r="AU476" s="94"/>
      <c r="AV476" s="94"/>
      <c r="AW476" s="94"/>
      <c r="AX476" s="94"/>
      <c r="AY476" s="94"/>
      <c r="AZ476" s="94"/>
      <c r="BA476" s="94"/>
      <c r="BB476" s="94"/>
      <c r="BC476" s="94"/>
      <c r="BD476" s="94"/>
      <c r="BE476" s="94"/>
      <c r="BF476" s="94"/>
      <c r="BG476" s="94"/>
      <c r="BH476" s="94"/>
      <c r="BI476" s="94"/>
      <c r="BJ476" s="94"/>
      <c r="BK476" s="94"/>
      <c r="BL476" s="94"/>
      <c r="BM476" s="94"/>
      <c r="BN476" s="94"/>
      <c r="BO476" s="94"/>
      <c r="BP476" s="94"/>
      <c r="BQ476" s="94"/>
      <c r="BR476" s="94"/>
      <c r="BS476" s="94"/>
      <c r="BT476" s="94"/>
      <c r="BU476" s="94"/>
      <c r="BV476" s="94"/>
      <c r="BW476" s="94"/>
      <c r="BX476" s="94"/>
      <c r="BY476" s="94"/>
      <c r="BZ476" s="94"/>
      <c r="CA476" s="94"/>
      <c r="CB476" s="94"/>
      <c r="CC476" s="94"/>
      <c r="CD476" s="94"/>
      <c r="CE476" s="94"/>
      <c r="CF476" s="94"/>
      <c r="CG476" s="94"/>
      <c r="CH476" s="94"/>
      <c r="CI476" s="94"/>
      <c r="CJ476" s="94"/>
      <c r="CK476" s="94"/>
      <c r="CL476" s="94"/>
      <c r="CM476" s="94"/>
      <c r="CN476" s="94"/>
      <c r="CO476" s="94"/>
      <c r="CP476" s="94"/>
      <c r="CQ476" s="94"/>
      <c r="CR476" s="94"/>
      <c r="CS476" s="94"/>
      <c r="CT476" s="94"/>
      <c r="CU476" s="94"/>
      <c r="CV476" s="94"/>
    </row>
    <row r="477" spans="1:100" x14ac:dyDescent="0.2">
      <c r="A477" s="94"/>
      <c r="B477" s="94"/>
      <c r="C477" s="94"/>
      <c r="D477" s="94"/>
      <c r="E477" s="94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4"/>
      <c r="Y477" s="94"/>
      <c r="Z477" s="94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4"/>
      <c r="AL477" s="94"/>
      <c r="AM477" s="94"/>
      <c r="AN477" s="94"/>
      <c r="AO477" s="94"/>
      <c r="AP477" s="94"/>
      <c r="AQ477" s="94"/>
      <c r="AR477" s="94"/>
      <c r="AS477" s="94"/>
      <c r="AT477" s="94"/>
      <c r="AU477" s="94"/>
      <c r="AV477" s="94"/>
      <c r="AW477" s="94"/>
      <c r="AX477" s="94"/>
      <c r="AY477" s="94"/>
      <c r="AZ477" s="94"/>
      <c r="BA477" s="94"/>
      <c r="BB477" s="94"/>
      <c r="BC477" s="94"/>
      <c r="BD477" s="94"/>
      <c r="BE477" s="94"/>
      <c r="BF477" s="94"/>
      <c r="BG477" s="94"/>
      <c r="BH477" s="94"/>
      <c r="BI477" s="94"/>
      <c r="BJ477" s="94"/>
      <c r="BK477" s="94"/>
      <c r="BL477" s="94"/>
      <c r="BM477" s="94"/>
      <c r="BN477" s="94"/>
      <c r="BO477" s="94"/>
      <c r="BP477" s="94"/>
      <c r="BQ477" s="94"/>
      <c r="BR477" s="94"/>
      <c r="BS477" s="94"/>
      <c r="BT477" s="94"/>
      <c r="BU477" s="94"/>
      <c r="BV477" s="94"/>
      <c r="BW477" s="94"/>
      <c r="BX477" s="94"/>
      <c r="BY477" s="94"/>
      <c r="BZ477" s="94"/>
      <c r="CA477" s="94"/>
      <c r="CB477" s="94"/>
      <c r="CC477" s="94"/>
      <c r="CD477" s="94"/>
      <c r="CE477" s="94"/>
      <c r="CF477" s="94"/>
      <c r="CG477" s="94"/>
      <c r="CH477" s="94"/>
      <c r="CI477" s="94"/>
      <c r="CJ477" s="94"/>
      <c r="CK477" s="94"/>
      <c r="CL477" s="94"/>
      <c r="CM477" s="94"/>
      <c r="CN477" s="94"/>
      <c r="CO477" s="94"/>
      <c r="CP477" s="94"/>
      <c r="CQ477" s="94"/>
      <c r="CR477" s="94"/>
      <c r="CS477" s="94"/>
      <c r="CT477" s="94"/>
      <c r="CU477" s="94"/>
      <c r="CV477" s="94"/>
    </row>
    <row r="478" spans="1:100" x14ac:dyDescent="0.2">
      <c r="A478" s="94"/>
      <c r="B478" s="94"/>
      <c r="C478" s="94"/>
      <c r="D478" s="94"/>
      <c r="E478" s="94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4"/>
      <c r="Y478" s="94"/>
      <c r="Z478" s="94"/>
      <c r="AA478" s="94"/>
      <c r="AB478" s="94"/>
      <c r="AC478" s="94"/>
      <c r="AD478" s="94"/>
      <c r="AE478" s="94"/>
      <c r="AF478" s="94"/>
      <c r="AG478" s="94"/>
      <c r="AH478" s="94"/>
      <c r="AI478" s="94"/>
      <c r="AJ478" s="94"/>
      <c r="AK478" s="94"/>
      <c r="AL478" s="94"/>
      <c r="AM478" s="94"/>
      <c r="AN478" s="94"/>
      <c r="AO478" s="94"/>
      <c r="AP478" s="94"/>
      <c r="AQ478" s="94"/>
      <c r="AR478" s="94"/>
      <c r="AS478" s="94"/>
      <c r="AT478" s="94"/>
      <c r="AU478" s="94"/>
      <c r="AV478" s="94"/>
      <c r="AW478" s="94"/>
      <c r="AX478" s="94"/>
      <c r="AY478" s="94"/>
      <c r="AZ478" s="94"/>
      <c r="BA478" s="94"/>
      <c r="BB478" s="94"/>
      <c r="BC478" s="94"/>
      <c r="BD478" s="94"/>
      <c r="BE478" s="94"/>
      <c r="BF478" s="94"/>
      <c r="BG478" s="94"/>
      <c r="BH478" s="94"/>
      <c r="BI478" s="94"/>
      <c r="BJ478" s="94"/>
      <c r="BK478" s="94"/>
      <c r="BL478" s="94"/>
      <c r="BM478" s="94"/>
      <c r="BN478" s="94"/>
      <c r="BO478" s="94"/>
      <c r="BP478" s="94"/>
      <c r="BQ478" s="94"/>
      <c r="BR478" s="94"/>
      <c r="BS478" s="94"/>
      <c r="BT478" s="94"/>
      <c r="BU478" s="94"/>
      <c r="BV478" s="94"/>
      <c r="BW478" s="94"/>
      <c r="BX478" s="94"/>
      <c r="BY478" s="94"/>
      <c r="BZ478" s="94"/>
      <c r="CA478" s="94"/>
      <c r="CB478" s="94"/>
      <c r="CC478" s="94"/>
      <c r="CD478" s="94"/>
      <c r="CE478" s="94"/>
      <c r="CF478" s="94"/>
      <c r="CG478" s="94"/>
      <c r="CH478" s="94"/>
      <c r="CI478" s="94"/>
      <c r="CJ478" s="94"/>
      <c r="CK478" s="94"/>
      <c r="CL478" s="94"/>
      <c r="CM478" s="94"/>
      <c r="CN478" s="94"/>
      <c r="CO478" s="94"/>
      <c r="CP478" s="94"/>
      <c r="CQ478" s="94"/>
      <c r="CR478" s="94"/>
      <c r="CS478" s="94"/>
      <c r="CT478" s="94"/>
      <c r="CU478" s="94"/>
      <c r="CV478" s="94"/>
    </row>
    <row r="479" spans="1:100" x14ac:dyDescent="0.2">
      <c r="A479" s="94"/>
      <c r="B479" s="94"/>
      <c r="C479" s="94"/>
      <c r="D479" s="94"/>
      <c r="E479" s="94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  <c r="AO479" s="94"/>
      <c r="AP479" s="94"/>
      <c r="AQ479" s="94"/>
      <c r="AR479" s="94"/>
      <c r="AS479" s="94"/>
      <c r="AT479" s="94"/>
      <c r="AU479" s="94"/>
      <c r="AV479" s="94"/>
      <c r="AW479" s="94"/>
      <c r="AX479" s="94"/>
      <c r="AY479" s="94"/>
      <c r="AZ479" s="94"/>
      <c r="BA479" s="94"/>
      <c r="BB479" s="94"/>
      <c r="BC479" s="94"/>
      <c r="BD479" s="94"/>
      <c r="BE479" s="94"/>
      <c r="BF479" s="94"/>
      <c r="BG479" s="94"/>
      <c r="BH479" s="94"/>
      <c r="BI479" s="94"/>
      <c r="BJ479" s="94"/>
      <c r="BK479" s="94"/>
      <c r="BL479" s="94"/>
      <c r="BM479" s="94"/>
      <c r="BN479" s="94"/>
      <c r="BO479" s="94"/>
      <c r="BP479" s="94"/>
      <c r="BQ479" s="94"/>
      <c r="BR479" s="94"/>
      <c r="BS479" s="94"/>
      <c r="BT479" s="94"/>
      <c r="BU479" s="94"/>
      <c r="BV479" s="94"/>
      <c r="BW479" s="94"/>
      <c r="BX479" s="94"/>
      <c r="BY479" s="94"/>
      <c r="BZ479" s="94"/>
      <c r="CA479" s="94"/>
      <c r="CB479" s="94"/>
      <c r="CC479" s="94"/>
      <c r="CD479" s="94"/>
      <c r="CE479" s="94"/>
      <c r="CF479" s="94"/>
      <c r="CG479" s="94"/>
      <c r="CH479" s="94"/>
      <c r="CI479" s="94"/>
      <c r="CJ479" s="94"/>
      <c r="CK479" s="94"/>
      <c r="CL479" s="94"/>
      <c r="CM479" s="94"/>
      <c r="CN479" s="94"/>
      <c r="CO479" s="94"/>
      <c r="CP479" s="94"/>
      <c r="CQ479" s="94"/>
      <c r="CR479" s="94"/>
      <c r="CS479" s="94"/>
      <c r="CT479" s="94"/>
      <c r="CU479" s="94"/>
      <c r="CV479" s="94"/>
    </row>
    <row r="480" spans="1:100" x14ac:dyDescent="0.2">
      <c r="A480" s="94"/>
      <c r="B480" s="94"/>
      <c r="C480" s="94"/>
      <c r="D480" s="94"/>
      <c r="E480" s="94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  <c r="AO480" s="94"/>
      <c r="AP480" s="94"/>
      <c r="AQ480" s="94"/>
      <c r="AR480" s="94"/>
      <c r="AS480" s="94"/>
      <c r="AT480" s="94"/>
      <c r="AU480" s="94"/>
      <c r="AV480" s="94"/>
      <c r="AW480" s="94"/>
      <c r="AX480" s="94"/>
      <c r="AY480" s="94"/>
      <c r="AZ480" s="94"/>
      <c r="BA480" s="94"/>
      <c r="BB480" s="94"/>
      <c r="BC480" s="94"/>
      <c r="BD480" s="94"/>
      <c r="BE480" s="94"/>
      <c r="BF480" s="94"/>
      <c r="BG480" s="94"/>
      <c r="BH480" s="94"/>
      <c r="BI480" s="94"/>
      <c r="BJ480" s="94"/>
      <c r="BK480" s="94"/>
      <c r="BL480" s="94"/>
      <c r="BM480" s="94"/>
      <c r="BN480" s="94"/>
      <c r="BO480" s="94"/>
      <c r="BP480" s="94"/>
      <c r="BQ480" s="94"/>
      <c r="BR480" s="94"/>
      <c r="BS480" s="94"/>
      <c r="BT480" s="94"/>
      <c r="BU480" s="94"/>
      <c r="BV480" s="94"/>
      <c r="BW480" s="94"/>
      <c r="BX480" s="94"/>
      <c r="BY480" s="94"/>
      <c r="BZ480" s="94"/>
      <c r="CA480" s="94"/>
      <c r="CB480" s="94"/>
      <c r="CC480" s="94"/>
      <c r="CD480" s="94"/>
      <c r="CE480" s="94"/>
      <c r="CF480" s="94"/>
      <c r="CG480" s="94"/>
      <c r="CH480" s="94"/>
      <c r="CI480" s="94"/>
      <c r="CJ480" s="94"/>
      <c r="CK480" s="94"/>
      <c r="CL480" s="94"/>
      <c r="CM480" s="94"/>
      <c r="CN480" s="94"/>
      <c r="CO480" s="94"/>
      <c r="CP480" s="94"/>
      <c r="CQ480" s="94"/>
      <c r="CR480" s="94"/>
      <c r="CS480" s="94"/>
      <c r="CT480" s="94"/>
      <c r="CU480" s="94"/>
      <c r="CV480" s="94"/>
    </row>
    <row r="481" spans="1:100" x14ac:dyDescent="0.2">
      <c r="A481" s="94"/>
      <c r="B481" s="94"/>
      <c r="C481" s="94"/>
      <c r="D481" s="94"/>
      <c r="E481" s="94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4"/>
      <c r="AL481" s="94"/>
      <c r="AM481" s="94"/>
      <c r="AN481" s="94"/>
      <c r="AO481" s="94"/>
      <c r="AP481" s="94"/>
      <c r="AQ481" s="94"/>
      <c r="AR481" s="94"/>
      <c r="AS481" s="94"/>
      <c r="AT481" s="94"/>
      <c r="AU481" s="94"/>
      <c r="AV481" s="94"/>
      <c r="AW481" s="94"/>
      <c r="AX481" s="94"/>
      <c r="AY481" s="94"/>
      <c r="AZ481" s="94"/>
      <c r="BA481" s="94"/>
      <c r="BB481" s="94"/>
      <c r="BC481" s="94"/>
      <c r="BD481" s="94"/>
      <c r="BE481" s="94"/>
      <c r="BF481" s="94"/>
      <c r="BG481" s="94"/>
      <c r="BH481" s="94"/>
      <c r="BI481" s="94"/>
      <c r="BJ481" s="94"/>
      <c r="BK481" s="94"/>
      <c r="BL481" s="94"/>
      <c r="BM481" s="94"/>
      <c r="BN481" s="94"/>
      <c r="BO481" s="94"/>
      <c r="BP481" s="94"/>
      <c r="BQ481" s="94"/>
      <c r="BR481" s="94"/>
      <c r="BS481" s="94"/>
      <c r="BT481" s="94"/>
      <c r="BU481" s="94"/>
      <c r="BV481" s="94"/>
      <c r="BW481" s="94"/>
      <c r="BX481" s="94"/>
      <c r="BY481" s="94"/>
      <c r="BZ481" s="94"/>
      <c r="CA481" s="94"/>
      <c r="CB481" s="94"/>
      <c r="CC481" s="94"/>
      <c r="CD481" s="94"/>
      <c r="CE481" s="94"/>
      <c r="CF481" s="94"/>
      <c r="CG481" s="94"/>
      <c r="CH481" s="94"/>
      <c r="CI481" s="94"/>
      <c r="CJ481" s="94"/>
      <c r="CK481" s="94"/>
      <c r="CL481" s="94"/>
      <c r="CM481" s="94"/>
      <c r="CN481" s="94"/>
      <c r="CO481" s="94"/>
      <c r="CP481" s="94"/>
      <c r="CQ481" s="94"/>
      <c r="CR481" s="94"/>
      <c r="CS481" s="94"/>
      <c r="CT481" s="94"/>
      <c r="CU481" s="94"/>
      <c r="CV481" s="94"/>
    </row>
    <row r="482" spans="1:100" x14ac:dyDescent="0.2">
      <c r="A482" s="94"/>
      <c r="B482" s="94"/>
      <c r="C482" s="94"/>
      <c r="D482" s="94"/>
      <c r="E482" s="94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4"/>
      <c r="AL482" s="94"/>
      <c r="AM482" s="94"/>
      <c r="AN482" s="94"/>
      <c r="AO482" s="94"/>
      <c r="AP482" s="94"/>
      <c r="AQ482" s="94"/>
      <c r="AR482" s="94"/>
      <c r="AS482" s="94"/>
      <c r="AT482" s="94"/>
      <c r="AU482" s="94"/>
      <c r="AV482" s="94"/>
      <c r="AW482" s="94"/>
      <c r="AX482" s="94"/>
      <c r="AY482" s="94"/>
      <c r="AZ482" s="94"/>
      <c r="BA482" s="94"/>
      <c r="BB482" s="94"/>
      <c r="BC482" s="94"/>
      <c r="BD482" s="94"/>
      <c r="BE482" s="94"/>
      <c r="BF482" s="94"/>
      <c r="BG482" s="94"/>
      <c r="BH482" s="94"/>
      <c r="BI482" s="94"/>
      <c r="BJ482" s="94"/>
      <c r="BK482" s="94"/>
      <c r="BL482" s="94"/>
      <c r="BM482" s="94"/>
      <c r="BN482" s="94"/>
      <c r="BO482" s="94"/>
      <c r="BP482" s="94"/>
      <c r="BQ482" s="94"/>
      <c r="BR482" s="94"/>
      <c r="BS482" s="94"/>
      <c r="BT482" s="94"/>
      <c r="BU482" s="94"/>
      <c r="BV482" s="94"/>
      <c r="BW482" s="94"/>
      <c r="BX482" s="94"/>
      <c r="BY482" s="94"/>
      <c r="BZ482" s="94"/>
      <c r="CA482" s="94"/>
      <c r="CB482" s="94"/>
      <c r="CC482" s="94"/>
      <c r="CD482" s="94"/>
      <c r="CE482" s="94"/>
      <c r="CF482" s="94"/>
      <c r="CG482" s="94"/>
      <c r="CH482" s="94"/>
      <c r="CI482" s="94"/>
      <c r="CJ482" s="94"/>
      <c r="CK482" s="94"/>
      <c r="CL482" s="94"/>
      <c r="CM482" s="94"/>
      <c r="CN482" s="94"/>
      <c r="CO482" s="94"/>
      <c r="CP482" s="94"/>
      <c r="CQ482" s="94"/>
      <c r="CR482" s="94"/>
      <c r="CS482" s="94"/>
      <c r="CT482" s="94"/>
      <c r="CU482" s="94"/>
      <c r="CV482" s="94"/>
    </row>
    <row r="483" spans="1:100" x14ac:dyDescent="0.2">
      <c r="A483" s="94"/>
      <c r="B483" s="94"/>
      <c r="C483" s="94"/>
      <c r="D483" s="94"/>
      <c r="E483" s="94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  <c r="AH483" s="94"/>
      <c r="AI483" s="94"/>
      <c r="AJ483" s="94"/>
      <c r="AK483" s="94"/>
      <c r="AL483" s="94"/>
      <c r="AM483" s="94"/>
      <c r="AN483" s="94"/>
      <c r="AO483" s="94"/>
      <c r="AP483" s="94"/>
      <c r="AQ483" s="94"/>
      <c r="AR483" s="94"/>
      <c r="AS483" s="94"/>
      <c r="AT483" s="94"/>
      <c r="AU483" s="94"/>
      <c r="AV483" s="94"/>
      <c r="AW483" s="94"/>
      <c r="AX483" s="94"/>
      <c r="AY483" s="94"/>
      <c r="AZ483" s="94"/>
      <c r="BA483" s="94"/>
      <c r="BB483" s="94"/>
      <c r="BC483" s="94"/>
      <c r="BD483" s="94"/>
      <c r="BE483" s="94"/>
      <c r="BF483" s="94"/>
      <c r="BG483" s="94"/>
      <c r="BH483" s="94"/>
      <c r="BI483" s="94"/>
      <c r="BJ483" s="94"/>
      <c r="BK483" s="94"/>
      <c r="BL483" s="94"/>
      <c r="BM483" s="94"/>
      <c r="BN483" s="94"/>
      <c r="BO483" s="94"/>
      <c r="BP483" s="94"/>
      <c r="BQ483" s="94"/>
      <c r="BR483" s="94"/>
      <c r="BS483" s="94"/>
      <c r="BT483" s="94"/>
      <c r="BU483" s="94"/>
      <c r="BV483" s="94"/>
      <c r="BW483" s="94"/>
      <c r="BX483" s="94"/>
      <c r="BY483" s="94"/>
      <c r="BZ483" s="94"/>
      <c r="CA483" s="94"/>
      <c r="CB483" s="94"/>
      <c r="CC483" s="94"/>
      <c r="CD483" s="94"/>
      <c r="CE483" s="94"/>
      <c r="CF483" s="94"/>
      <c r="CG483" s="94"/>
      <c r="CH483" s="94"/>
      <c r="CI483" s="94"/>
      <c r="CJ483" s="94"/>
      <c r="CK483" s="94"/>
      <c r="CL483" s="94"/>
      <c r="CM483" s="94"/>
      <c r="CN483" s="94"/>
      <c r="CO483" s="94"/>
      <c r="CP483" s="94"/>
      <c r="CQ483" s="94"/>
      <c r="CR483" s="94"/>
      <c r="CS483" s="94"/>
      <c r="CT483" s="94"/>
      <c r="CU483" s="94"/>
      <c r="CV483" s="94"/>
    </row>
    <row r="484" spans="1:100" x14ac:dyDescent="0.2">
      <c r="A484" s="94"/>
      <c r="B484" s="94"/>
      <c r="C484" s="94"/>
      <c r="D484" s="94"/>
      <c r="E484" s="94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4"/>
      <c r="AL484" s="94"/>
      <c r="AM484" s="94"/>
      <c r="AN484" s="94"/>
      <c r="AO484" s="94"/>
      <c r="AP484" s="94"/>
      <c r="AQ484" s="94"/>
      <c r="AR484" s="94"/>
      <c r="AS484" s="94"/>
      <c r="AT484" s="94"/>
      <c r="AU484" s="94"/>
      <c r="AV484" s="94"/>
      <c r="AW484" s="94"/>
      <c r="AX484" s="94"/>
      <c r="AY484" s="94"/>
      <c r="AZ484" s="94"/>
      <c r="BA484" s="94"/>
      <c r="BB484" s="94"/>
      <c r="BC484" s="94"/>
      <c r="BD484" s="94"/>
      <c r="BE484" s="94"/>
      <c r="BF484" s="94"/>
      <c r="BG484" s="94"/>
      <c r="BH484" s="94"/>
      <c r="BI484" s="94"/>
      <c r="BJ484" s="94"/>
      <c r="BK484" s="94"/>
      <c r="BL484" s="94"/>
      <c r="BM484" s="94"/>
      <c r="BN484" s="94"/>
      <c r="BO484" s="94"/>
      <c r="BP484" s="94"/>
      <c r="BQ484" s="94"/>
      <c r="BR484" s="94"/>
      <c r="BS484" s="94"/>
      <c r="BT484" s="94"/>
      <c r="BU484" s="94"/>
      <c r="BV484" s="94"/>
      <c r="BW484" s="94"/>
      <c r="BX484" s="94"/>
      <c r="BY484" s="94"/>
      <c r="BZ484" s="94"/>
      <c r="CA484" s="94"/>
      <c r="CB484" s="94"/>
      <c r="CC484" s="94"/>
      <c r="CD484" s="94"/>
      <c r="CE484" s="94"/>
      <c r="CF484" s="94"/>
      <c r="CG484" s="94"/>
      <c r="CH484" s="94"/>
      <c r="CI484" s="94"/>
      <c r="CJ484" s="94"/>
      <c r="CK484" s="94"/>
      <c r="CL484" s="94"/>
      <c r="CM484" s="94"/>
      <c r="CN484" s="94"/>
      <c r="CO484" s="94"/>
      <c r="CP484" s="94"/>
      <c r="CQ484" s="94"/>
      <c r="CR484" s="94"/>
      <c r="CS484" s="94"/>
      <c r="CT484" s="94"/>
      <c r="CU484" s="94"/>
      <c r="CV484" s="94"/>
    </row>
    <row r="485" spans="1:100" x14ac:dyDescent="0.2">
      <c r="A485" s="94"/>
      <c r="B485" s="94"/>
      <c r="C485" s="94"/>
      <c r="D485" s="94"/>
      <c r="E485" s="94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/>
      <c r="AL485" s="94"/>
      <c r="AM485" s="94"/>
      <c r="AN485" s="94"/>
      <c r="AO485" s="94"/>
      <c r="AP485" s="94"/>
      <c r="AQ485" s="94"/>
      <c r="AR485" s="94"/>
      <c r="AS485" s="94"/>
      <c r="AT485" s="94"/>
      <c r="AU485" s="94"/>
      <c r="AV485" s="94"/>
      <c r="AW485" s="94"/>
      <c r="AX485" s="94"/>
      <c r="AY485" s="94"/>
      <c r="AZ485" s="94"/>
      <c r="BA485" s="94"/>
      <c r="BB485" s="94"/>
      <c r="BC485" s="94"/>
      <c r="BD485" s="94"/>
      <c r="BE485" s="94"/>
      <c r="BF485" s="94"/>
      <c r="BG485" s="94"/>
      <c r="BH485" s="94"/>
      <c r="BI485" s="94"/>
      <c r="BJ485" s="94"/>
      <c r="BK485" s="94"/>
      <c r="BL485" s="94"/>
      <c r="BM485" s="94"/>
      <c r="BN485" s="94"/>
      <c r="BO485" s="94"/>
      <c r="BP485" s="94"/>
      <c r="BQ485" s="94"/>
      <c r="BR485" s="94"/>
      <c r="BS485" s="94"/>
      <c r="BT485" s="94"/>
      <c r="BU485" s="94"/>
      <c r="BV485" s="94"/>
      <c r="BW485" s="94"/>
      <c r="BX485" s="94"/>
      <c r="BY485" s="94"/>
      <c r="BZ485" s="94"/>
      <c r="CA485" s="94"/>
      <c r="CB485" s="94"/>
      <c r="CC485" s="94"/>
      <c r="CD485" s="94"/>
      <c r="CE485" s="94"/>
      <c r="CF485" s="94"/>
      <c r="CG485" s="94"/>
      <c r="CH485" s="94"/>
      <c r="CI485" s="94"/>
      <c r="CJ485" s="94"/>
      <c r="CK485" s="94"/>
      <c r="CL485" s="94"/>
      <c r="CM485" s="94"/>
      <c r="CN485" s="94"/>
      <c r="CO485" s="94"/>
      <c r="CP485" s="94"/>
      <c r="CQ485" s="94"/>
      <c r="CR485" s="94"/>
      <c r="CS485" s="94"/>
      <c r="CT485" s="94"/>
      <c r="CU485" s="94"/>
      <c r="CV485" s="94"/>
    </row>
    <row r="486" spans="1:100" x14ac:dyDescent="0.2">
      <c r="A486" s="94"/>
      <c r="B486" s="94"/>
      <c r="C486" s="94"/>
      <c r="D486" s="94"/>
      <c r="E486" s="94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  <c r="AH486" s="94"/>
      <c r="AI486" s="94"/>
      <c r="AJ486" s="94"/>
      <c r="AK486" s="94"/>
      <c r="AL486" s="94"/>
      <c r="AM486" s="94"/>
      <c r="AN486" s="94"/>
      <c r="AO486" s="94"/>
      <c r="AP486" s="94"/>
      <c r="AQ486" s="94"/>
      <c r="AR486" s="94"/>
      <c r="AS486" s="94"/>
      <c r="AT486" s="94"/>
      <c r="AU486" s="94"/>
      <c r="AV486" s="94"/>
      <c r="AW486" s="94"/>
      <c r="AX486" s="94"/>
      <c r="AY486" s="94"/>
      <c r="AZ486" s="94"/>
      <c r="BA486" s="94"/>
      <c r="BB486" s="94"/>
      <c r="BC486" s="94"/>
      <c r="BD486" s="94"/>
      <c r="BE486" s="94"/>
      <c r="BF486" s="94"/>
      <c r="BG486" s="94"/>
      <c r="BH486" s="94"/>
      <c r="BI486" s="94"/>
      <c r="BJ486" s="94"/>
      <c r="BK486" s="94"/>
      <c r="BL486" s="94"/>
      <c r="BM486" s="94"/>
      <c r="BN486" s="94"/>
      <c r="BO486" s="94"/>
      <c r="BP486" s="94"/>
      <c r="BQ486" s="94"/>
      <c r="BR486" s="94"/>
      <c r="BS486" s="94"/>
      <c r="BT486" s="94"/>
      <c r="BU486" s="94"/>
      <c r="BV486" s="94"/>
      <c r="BW486" s="94"/>
      <c r="BX486" s="94"/>
      <c r="BY486" s="94"/>
      <c r="BZ486" s="94"/>
      <c r="CA486" s="94"/>
      <c r="CB486" s="94"/>
      <c r="CC486" s="94"/>
      <c r="CD486" s="94"/>
      <c r="CE486" s="94"/>
      <c r="CF486" s="94"/>
      <c r="CG486" s="94"/>
      <c r="CH486" s="94"/>
      <c r="CI486" s="94"/>
      <c r="CJ486" s="94"/>
      <c r="CK486" s="94"/>
      <c r="CL486" s="94"/>
      <c r="CM486" s="94"/>
      <c r="CN486" s="94"/>
      <c r="CO486" s="94"/>
      <c r="CP486" s="94"/>
      <c r="CQ486" s="94"/>
      <c r="CR486" s="94"/>
      <c r="CS486" s="94"/>
      <c r="CT486" s="94"/>
      <c r="CU486" s="94"/>
      <c r="CV486" s="94"/>
    </row>
    <row r="487" spans="1:100" x14ac:dyDescent="0.2">
      <c r="A487" s="94"/>
      <c r="B487" s="94"/>
      <c r="C487" s="94"/>
      <c r="D487" s="94"/>
      <c r="E487" s="94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4"/>
      <c r="AL487" s="94"/>
      <c r="AM487" s="94"/>
      <c r="AN487" s="94"/>
      <c r="AO487" s="94"/>
      <c r="AP487" s="94"/>
      <c r="AQ487" s="94"/>
      <c r="AR487" s="94"/>
      <c r="AS487" s="94"/>
      <c r="AT487" s="94"/>
      <c r="AU487" s="94"/>
      <c r="AV487" s="94"/>
      <c r="AW487" s="94"/>
      <c r="AX487" s="94"/>
      <c r="AY487" s="94"/>
      <c r="AZ487" s="94"/>
      <c r="BA487" s="94"/>
      <c r="BB487" s="94"/>
      <c r="BC487" s="94"/>
      <c r="BD487" s="94"/>
      <c r="BE487" s="94"/>
      <c r="BF487" s="94"/>
      <c r="BG487" s="94"/>
      <c r="BH487" s="94"/>
      <c r="BI487" s="94"/>
      <c r="BJ487" s="94"/>
      <c r="BK487" s="94"/>
      <c r="BL487" s="94"/>
      <c r="BM487" s="94"/>
      <c r="BN487" s="94"/>
      <c r="BO487" s="94"/>
      <c r="BP487" s="94"/>
      <c r="BQ487" s="94"/>
      <c r="BR487" s="94"/>
      <c r="BS487" s="94"/>
      <c r="BT487" s="94"/>
      <c r="BU487" s="94"/>
      <c r="BV487" s="94"/>
      <c r="BW487" s="94"/>
      <c r="BX487" s="94"/>
      <c r="BY487" s="94"/>
      <c r="BZ487" s="94"/>
      <c r="CA487" s="94"/>
      <c r="CB487" s="94"/>
      <c r="CC487" s="94"/>
      <c r="CD487" s="94"/>
      <c r="CE487" s="94"/>
      <c r="CF487" s="94"/>
      <c r="CG487" s="94"/>
      <c r="CH487" s="94"/>
      <c r="CI487" s="94"/>
      <c r="CJ487" s="94"/>
      <c r="CK487" s="94"/>
      <c r="CL487" s="94"/>
      <c r="CM487" s="94"/>
      <c r="CN487" s="94"/>
      <c r="CO487" s="94"/>
      <c r="CP487" s="94"/>
      <c r="CQ487" s="94"/>
      <c r="CR487" s="94"/>
      <c r="CS487" s="94"/>
      <c r="CT487" s="94"/>
      <c r="CU487" s="94"/>
      <c r="CV487" s="94"/>
    </row>
    <row r="488" spans="1:100" x14ac:dyDescent="0.2">
      <c r="A488" s="94"/>
      <c r="B488" s="94"/>
      <c r="C488" s="94"/>
      <c r="D488" s="94"/>
      <c r="E488" s="94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  <c r="AH488" s="94"/>
      <c r="AI488" s="94"/>
      <c r="AJ488" s="94"/>
      <c r="AK488" s="94"/>
      <c r="AL488" s="94"/>
      <c r="AM488" s="94"/>
      <c r="AN488" s="94"/>
      <c r="AO488" s="94"/>
      <c r="AP488" s="94"/>
      <c r="AQ488" s="94"/>
      <c r="AR488" s="94"/>
      <c r="AS488" s="94"/>
      <c r="AT488" s="94"/>
      <c r="AU488" s="94"/>
      <c r="AV488" s="94"/>
      <c r="AW488" s="94"/>
      <c r="AX488" s="94"/>
      <c r="AY488" s="94"/>
      <c r="AZ488" s="94"/>
      <c r="BA488" s="94"/>
      <c r="BB488" s="94"/>
      <c r="BC488" s="94"/>
      <c r="BD488" s="94"/>
      <c r="BE488" s="94"/>
      <c r="BF488" s="94"/>
      <c r="BG488" s="94"/>
      <c r="BH488" s="94"/>
      <c r="BI488" s="94"/>
      <c r="BJ488" s="94"/>
      <c r="BK488" s="94"/>
      <c r="BL488" s="94"/>
      <c r="BM488" s="94"/>
      <c r="BN488" s="94"/>
      <c r="BO488" s="94"/>
      <c r="BP488" s="94"/>
      <c r="BQ488" s="94"/>
      <c r="BR488" s="94"/>
      <c r="BS488" s="94"/>
      <c r="BT488" s="94"/>
      <c r="BU488" s="94"/>
      <c r="BV488" s="94"/>
      <c r="BW488" s="94"/>
      <c r="BX488" s="94"/>
      <c r="BY488" s="94"/>
      <c r="BZ488" s="94"/>
      <c r="CA488" s="94"/>
      <c r="CB488" s="94"/>
      <c r="CC488" s="94"/>
      <c r="CD488" s="94"/>
      <c r="CE488" s="94"/>
      <c r="CF488" s="94"/>
      <c r="CG488" s="94"/>
      <c r="CH488" s="94"/>
      <c r="CI488" s="94"/>
      <c r="CJ488" s="94"/>
      <c r="CK488" s="94"/>
      <c r="CL488" s="94"/>
      <c r="CM488" s="94"/>
      <c r="CN488" s="94"/>
      <c r="CO488" s="94"/>
      <c r="CP488" s="94"/>
      <c r="CQ488" s="94"/>
      <c r="CR488" s="94"/>
      <c r="CS488" s="94"/>
      <c r="CT488" s="94"/>
      <c r="CU488" s="94"/>
      <c r="CV488" s="94"/>
    </row>
    <row r="489" spans="1:100" x14ac:dyDescent="0.2">
      <c r="A489" s="94"/>
      <c r="B489" s="94"/>
      <c r="C489" s="94"/>
      <c r="D489" s="94"/>
      <c r="E489" s="94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  <c r="AH489" s="94"/>
      <c r="AI489" s="94"/>
      <c r="AJ489" s="94"/>
      <c r="AK489" s="94"/>
      <c r="AL489" s="94"/>
      <c r="AM489" s="94"/>
      <c r="AN489" s="94"/>
      <c r="AO489" s="94"/>
      <c r="AP489" s="94"/>
      <c r="AQ489" s="94"/>
      <c r="AR489" s="94"/>
      <c r="AS489" s="94"/>
      <c r="AT489" s="94"/>
      <c r="AU489" s="94"/>
      <c r="AV489" s="94"/>
      <c r="AW489" s="94"/>
      <c r="AX489" s="94"/>
      <c r="AY489" s="94"/>
      <c r="AZ489" s="94"/>
      <c r="BA489" s="94"/>
      <c r="BB489" s="94"/>
      <c r="BC489" s="94"/>
      <c r="BD489" s="94"/>
      <c r="BE489" s="94"/>
      <c r="BF489" s="94"/>
      <c r="BG489" s="94"/>
      <c r="BH489" s="94"/>
      <c r="BI489" s="94"/>
      <c r="BJ489" s="94"/>
      <c r="BK489" s="94"/>
      <c r="BL489" s="94"/>
      <c r="BM489" s="94"/>
      <c r="BN489" s="94"/>
      <c r="BO489" s="94"/>
      <c r="BP489" s="94"/>
      <c r="BQ489" s="94"/>
      <c r="BR489" s="94"/>
      <c r="BS489" s="94"/>
      <c r="BT489" s="94"/>
      <c r="BU489" s="94"/>
      <c r="BV489" s="94"/>
      <c r="BW489" s="94"/>
      <c r="BX489" s="94"/>
      <c r="BY489" s="94"/>
      <c r="BZ489" s="94"/>
      <c r="CA489" s="94"/>
      <c r="CB489" s="94"/>
      <c r="CC489" s="94"/>
      <c r="CD489" s="94"/>
      <c r="CE489" s="94"/>
      <c r="CF489" s="94"/>
      <c r="CG489" s="94"/>
      <c r="CH489" s="94"/>
      <c r="CI489" s="94"/>
      <c r="CJ489" s="94"/>
      <c r="CK489" s="94"/>
      <c r="CL489" s="94"/>
      <c r="CM489" s="94"/>
      <c r="CN489" s="94"/>
      <c r="CO489" s="94"/>
      <c r="CP489" s="94"/>
      <c r="CQ489" s="94"/>
      <c r="CR489" s="94"/>
      <c r="CS489" s="94"/>
      <c r="CT489" s="94"/>
      <c r="CU489" s="94"/>
      <c r="CV489" s="94"/>
    </row>
    <row r="490" spans="1:100" x14ac:dyDescent="0.2">
      <c r="A490" s="94"/>
      <c r="B490" s="94"/>
      <c r="C490" s="94"/>
      <c r="D490" s="94"/>
      <c r="E490" s="94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4"/>
      <c r="AL490" s="94"/>
      <c r="AM490" s="94"/>
      <c r="AN490" s="94"/>
      <c r="AO490" s="94"/>
      <c r="AP490" s="94"/>
      <c r="AQ490" s="94"/>
      <c r="AR490" s="94"/>
      <c r="AS490" s="94"/>
      <c r="AT490" s="94"/>
      <c r="AU490" s="94"/>
      <c r="AV490" s="94"/>
      <c r="AW490" s="94"/>
      <c r="AX490" s="94"/>
      <c r="AY490" s="94"/>
      <c r="AZ490" s="94"/>
      <c r="BA490" s="94"/>
      <c r="BB490" s="94"/>
      <c r="BC490" s="94"/>
      <c r="BD490" s="94"/>
      <c r="BE490" s="94"/>
      <c r="BF490" s="94"/>
      <c r="BG490" s="94"/>
      <c r="BH490" s="94"/>
      <c r="BI490" s="94"/>
      <c r="BJ490" s="94"/>
      <c r="BK490" s="94"/>
      <c r="BL490" s="94"/>
      <c r="BM490" s="94"/>
      <c r="BN490" s="94"/>
      <c r="BO490" s="94"/>
      <c r="BP490" s="94"/>
      <c r="BQ490" s="94"/>
      <c r="BR490" s="94"/>
      <c r="BS490" s="94"/>
      <c r="BT490" s="94"/>
      <c r="BU490" s="94"/>
      <c r="BV490" s="94"/>
      <c r="BW490" s="94"/>
      <c r="BX490" s="94"/>
      <c r="BY490" s="94"/>
      <c r="BZ490" s="94"/>
      <c r="CA490" s="94"/>
      <c r="CB490" s="94"/>
      <c r="CC490" s="94"/>
      <c r="CD490" s="94"/>
      <c r="CE490" s="94"/>
      <c r="CF490" s="94"/>
      <c r="CG490" s="94"/>
      <c r="CH490" s="94"/>
      <c r="CI490" s="94"/>
      <c r="CJ490" s="94"/>
      <c r="CK490" s="94"/>
      <c r="CL490" s="94"/>
      <c r="CM490" s="94"/>
      <c r="CN490" s="94"/>
      <c r="CO490" s="94"/>
      <c r="CP490" s="94"/>
      <c r="CQ490" s="94"/>
      <c r="CR490" s="94"/>
      <c r="CS490" s="94"/>
      <c r="CT490" s="94"/>
      <c r="CU490" s="94"/>
      <c r="CV490" s="94"/>
    </row>
    <row r="491" spans="1:100" x14ac:dyDescent="0.2">
      <c r="A491" s="94"/>
      <c r="B491" s="94"/>
      <c r="C491" s="94"/>
      <c r="D491" s="94"/>
      <c r="E491" s="94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  <c r="AH491" s="94"/>
      <c r="AI491" s="94"/>
      <c r="AJ491" s="94"/>
      <c r="AK491" s="94"/>
      <c r="AL491" s="94"/>
      <c r="AM491" s="94"/>
      <c r="AN491" s="94"/>
      <c r="AO491" s="94"/>
      <c r="AP491" s="94"/>
      <c r="AQ491" s="94"/>
      <c r="AR491" s="94"/>
      <c r="AS491" s="94"/>
      <c r="AT491" s="94"/>
      <c r="AU491" s="94"/>
      <c r="AV491" s="94"/>
      <c r="AW491" s="94"/>
      <c r="AX491" s="94"/>
      <c r="AY491" s="94"/>
      <c r="AZ491" s="94"/>
      <c r="BA491" s="94"/>
      <c r="BB491" s="94"/>
      <c r="BC491" s="94"/>
      <c r="BD491" s="94"/>
      <c r="BE491" s="94"/>
      <c r="BF491" s="94"/>
      <c r="BG491" s="94"/>
      <c r="BH491" s="94"/>
      <c r="BI491" s="94"/>
      <c r="BJ491" s="94"/>
      <c r="BK491" s="94"/>
      <c r="BL491" s="94"/>
      <c r="BM491" s="94"/>
      <c r="BN491" s="94"/>
      <c r="BO491" s="94"/>
      <c r="BP491" s="94"/>
      <c r="BQ491" s="94"/>
      <c r="BR491" s="94"/>
      <c r="BS491" s="94"/>
      <c r="BT491" s="94"/>
      <c r="BU491" s="94"/>
      <c r="BV491" s="94"/>
      <c r="BW491" s="94"/>
      <c r="BX491" s="94"/>
      <c r="BY491" s="94"/>
      <c r="BZ491" s="94"/>
      <c r="CA491" s="94"/>
      <c r="CB491" s="94"/>
      <c r="CC491" s="94"/>
      <c r="CD491" s="94"/>
      <c r="CE491" s="94"/>
      <c r="CF491" s="94"/>
      <c r="CG491" s="94"/>
      <c r="CH491" s="94"/>
      <c r="CI491" s="94"/>
      <c r="CJ491" s="94"/>
      <c r="CK491" s="94"/>
      <c r="CL491" s="94"/>
      <c r="CM491" s="94"/>
      <c r="CN491" s="94"/>
      <c r="CO491" s="94"/>
      <c r="CP491" s="94"/>
      <c r="CQ491" s="94"/>
      <c r="CR491" s="94"/>
      <c r="CS491" s="94"/>
      <c r="CT491" s="94"/>
      <c r="CU491" s="94"/>
      <c r="CV491" s="94"/>
    </row>
    <row r="492" spans="1:100" x14ac:dyDescent="0.2">
      <c r="A492" s="94"/>
      <c r="B492" s="94"/>
      <c r="C492" s="94"/>
      <c r="D492" s="94"/>
      <c r="E492" s="94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  <c r="AH492" s="94"/>
      <c r="AI492" s="94"/>
      <c r="AJ492" s="94"/>
      <c r="AK492" s="94"/>
      <c r="AL492" s="94"/>
      <c r="AM492" s="94"/>
      <c r="AN492" s="94"/>
      <c r="AO492" s="94"/>
      <c r="AP492" s="94"/>
      <c r="AQ492" s="94"/>
      <c r="AR492" s="94"/>
      <c r="AS492" s="94"/>
      <c r="AT492" s="94"/>
      <c r="AU492" s="94"/>
      <c r="AV492" s="94"/>
      <c r="AW492" s="94"/>
      <c r="AX492" s="94"/>
      <c r="AY492" s="94"/>
      <c r="AZ492" s="94"/>
      <c r="BA492" s="94"/>
      <c r="BB492" s="94"/>
      <c r="BC492" s="94"/>
      <c r="BD492" s="94"/>
      <c r="BE492" s="94"/>
      <c r="BF492" s="94"/>
      <c r="BG492" s="94"/>
      <c r="BH492" s="94"/>
      <c r="BI492" s="94"/>
      <c r="BJ492" s="94"/>
      <c r="BK492" s="94"/>
      <c r="BL492" s="94"/>
      <c r="BM492" s="94"/>
      <c r="BN492" s="94"/>
      <c r="BO492" s="94"/>
      <c r="BP492" s="94"/>
      <c r="BQ492" s="94"/>
      <c r="BR492" s="94"/>
      <c r="BS492" s="94"/>
      <c r="BT492" s="94"/>
      <c r="BU492" s="94"/>
      <c r="BV492" s="94"/>
      <c r="BW492" s="94"/>
      <c r="BX492" s="94"/>
      <c r="BY492" s="94"/>
      <c r="BZ492" s="94"/>
      <c r="CA492" s="94"/>
      <c r="CB492" s="94"/>
      <c r="CC492" s="94"/>
      <c r="CD492" s="94"/>
      <c r="CE492" s="94"/>
      <c r="CF492" s="94"/>
      <c r="CG492" s="94"/>
      <c r="CH492" s="94"/>
      <c r="CI492" s="94"/>
      <c r="CJ492" s="94"/>
      <c r="CK492" s="94"/>
      <c r="CL492" s="94"/>
      <c r="CM492" s="94"/>
      <c r="CN492" s="94"/>
      <c r="CO492" s="94"/>
      <c r="CP492" s="94"/>
      <c r="CQ492" s="94"/>
      <c r="CR492" s="94"/>
      <c r="CS492" s="94"/>
      <c r="CT492" s="94"/>
      <c r="CU492" s="94"/>
      <c r="CV492" s="94"/>
    </row>
    <row r="493" spans="1:100" x14ac:dyDescent="0.2">
      <c r="A493" s="94"/>
      <c r="B493" s="94"/>
      <c r="C493" s="94"/>
      <c r="D493" s="94"/>
      <c r="E493" s="94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4"/>
      <c r="AL493" s="94"/>
      <c r="AM493" s="94"/>
      <c r="AN493" s="94"/>
      <c r="AO493" s="94"/>
      <c r="AP493" s="94"/>
      <c r="AQ493" s="94"/>
      <c r="AR493" s="94"/>
      <c r="AS493" s="94"/>
      <c r="AT493" s="94"/>
      <c r="AU493" s="94"/>
      <c r="AV493" s="94"/>
      <c r="AW493" s="94"/>
      <c r="AX493" s="94"/>
      <c r="AY493" s="94"/>
      <c r="AZ493" s="94"/>
      <c r="BA493" s="94"/>
      <c r="BB493" s="94"/>
      <c r="BC493" s="94"/>
      <c r="BD493" s="94"/>
      <c r="BE493" s="94"/>
      <c r="BF493" s="94"/>
      <c r="BG493" s="94"/>
      <c r="BH493" s="94"/>
      <c r="BI493" s="94"/>
      <c r="BJ493" s="94"/>
      <c r="BK493" s="94"/>
      <c r="BL493" s="94"/>
      <c r="BM493" s="94"/>
      <c r="BN493" s="94"/>
      <c r="BO493" s="94"/>
      <c r="BP493" s="94"/>
      <c r="BQ493" s="94"/>
      <c r="BR493" s="94"/>
      <c r="BS493" s="94"/>
      <c r="BT493" s="94"/>
      <c r="BU493" s="94"/>
      <c r="BV493" s="94"/>
      <c r="BW493" s="94"/>
      <c r="BX493" s="94"/>
      <c r="BY493" s="94"/>
      <c r="BZ493" s="94"/>
      <c r="CA493" s="94"/>
      <c r="CB493" s="94"/>
      <c r="CC493" s="94"/>
      <c r="CD493" s="94"/>
      <c r="CE493" s="94"/>
      <c r="CF493" s="94"/>
      <c r="CG493" s="94"/>
      <c r="CH493" s="94"/>
      <c r="CI493" s="94"/>
      <c r="CJ493" s="94"/>
      <c r="CK493" s="94"/>
      <c r="CL493" s="94"/>
      <c r="CM493" s="94"/>
      <c r="CN493" s="94"/>
      <c r="CO493" s="94"/>
      <c r="CP493" s="94"/>
      <c r="CQ493" s="94"/>
      <c r="CR493" s="94"/>
      <c r="CS493" s="94"/>
      <c r="CT493" s="94"/>
      <c r="CU493" s="94"/>
      <c r="CV493" s="94"/>
    </row>
    <row r="494" spans="1:100" x14ac:dyDescent="0.2">
      <c r="A494" s="94"/>
      <c r="B494" s="94"/>
      <c r="C494" s="94"/>
      <c r="D494" s="94"/>
      <c r="E494" s="94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4"/>
      <c r="AL494" s="94"/>
      <c r="AM494" s="94"/>
      <c r="AN494" s="94"/>
      <c r="AO494" s="94"/>
      <c r="AP494" s="94"/>
      <c r="AQ494" s="94"/>
      <c r="AR494" s="94"/>
      <c r="AS494" s="94"/>
      <c r="AT494" s="94"/>
      <c r="AU494" s="94"/>
      <c r="AV494" s="94"/>
      <c r="AW494" s="94"/>
      <c r="AX494" s="94"/>
      <c r="AY494" s="94"/>
      <c r="AZ494" s="94"/>
      <c r="BA494" s="94"/>
      <c r="BB494" s="94"/>
      <c r="BC494" s="94"/>
      <c r="BD494" s="94"/>
      <c r="BE494" s="94"/>
      <c r="BF494" s="94"/>
      <c r="BG494" s="94"/>
      <c r="BH494" s="94"/>
      <c r="BI494" s="94"/>
      <c r="BJ494" s="94"/>
      <c r="BK494" s="94"/>
      <c r="BL494" s="94"/>
      <c r="BM494" s="94"/>
      <c r="BN494" s="94"/>
      <c r="BO494" s="94"/>
      <c r="BP494" s="94"/>
      <c r="BQ494" s="94"/>
      <c r="BR494" s="94"/>
      <c r="BS494" s="94"/>
      <c r="BT494" s="94"/>
      <c r="BU494" s="94"/>
      <c r="BV494" s="94"/>
      <c r="BW494" s="94"/>
      <c r="BX494" s="94"/>
      <c r="BY494" s="94"/>
      <c r="BZ494" s="94"/>
      <c r="CA494" s="94"/>
      <c r="CB494" s="94"/>
      <c r="CC494" s="94"/>
      <c r="CD494" s="94"/>
      <c r="CE494" s="94"/>
      <c r="CF494" s="94"/>
      <c r="CG494" s="94"/>
      <c r="CH494" s="94"/>
      <c r="CI494" s="94"/>
      <c r="CJ494" s="94"/>
      <c r="CK494" s="94"/>
      <c r="CL494" s="94"/>
      <c r="CM494" s="94"/>
      <c r="CN494" s="94"/>
      <c r="CO494" s="94"/>
      <c r="CP494" s="94"/>
      <c r="CQ494" s="94"/>
      <c r="CR494" s="94"/>
      <c r="CS494" s="94"/>
      <c r="CT494" s="94"/>
      <c r="CU494" s="94"/>
      <c r="CV494" s="94"/>
    </row>
    <row r="495" spans="1:100" x14ac:dyDescent="0.2">
      <c r="A495" s="94"/>
      <c r="B495" s="94"/>
      <c r="C495" s="94"/>
      <c r="D495" s="94"/>
      <c r="E495" s="94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  <c r="AH495" s="94"/>
      <c r="AI495" s="94"/>
      <c r="AJ495" s="94"/>
      <c r="AK495" s="94"/>
      <c r="AL495" s="94"/>
      <c r="AM495" s="94"/>
      <c r="AN495" s="94"/>
      <c r="AO495" s="94"/>
      <c r="AP495" s="94"/>
      <c r="AQ495" s="94"/>
      <c r="AR495" s="94"/>
      <c r="AS495" s="94"/>
      <c r="AT495" s="94"/>
      <c r="AU495" s="94"/>
      <c r="AV495" s="94"/>
      <c r="AW495" s="94"/>
      <c r="AX495" s="94"/>
      <c r="AY495" s="94"/>
      <c r="AZ495" s="94"/>
      <c r="BA495" s="94"/>
      <c r="BB495" s="94"/>
      <c r="BC495" s="94"/>
      <c r="BD495" s="94"/>
      <c r="BE495" s="94"/>
      <c r="BF495" s="94"/>
      <c r="BG495" s="94"/>
      <c r="BH495" s="94"/>
      <c r="BI495" s="94"/>
      <c r="BJ495" s="94"/>
      <c r="BK495" s="94"/>
      <c r="BL495" s="94"/>
      <c r="BM495" s="94"/>
      <c r="BN495" s="94"/>
      <c r="BO495" s="94"/>
      <c r="BP495" s="94"/>
      <c r="BQ495" s="94"/>
      <c r="BR495" s="94"/>
      <c r="BS495" s="94"/>
      <c r="BT495" s="94"/>
      <c r="BU495" s="94"/>
      <c r="BV495" s="94"/>
      <c r="BW495" s="94"/>
      <c r="BX495" s="94"/>
      <c r="BY495" s="94"/>
      <c r="BZ495" s="94"/>
      <c r="CA495" s="94"/>
      <c r="CB495" s="94"/>
      <c r="CC495" s="94"/>
      <c r="CD495" s="94"/>
      <c r="CE495" s="94"/>
      <c r="CF495" s="94"/>
      <c r="CG495" s="94"/>
      <c r="CH495" s="94"/>
      <c r="CI495" s="94"/>
      <c r="CJ495" s="94"/>
      <c r="CK495" s="94"/>
      <c r="CL495" s="94"/>
      <c r="CM495" s="94"/>
      <c r="CN495" s="94"/>
      <c r="CO495" s="94"/>
      <c r="CP495" s="94"/>
      <c r="CQ495" s="94"/>
      <c r="CR495" s="94"/>
      <c r="CS495" s="94"/>
      <c r="CT495" s="94"/>
      <c r="CU495" s="94"/>
      <c r="CV495" s="94"/>
    </row>
    <row r="496" spans="1:100" x14ac:dyDescent="0.2">
      <c r="A496" s="94"/>
      <c r="B496" s="94"/>
      <c r="C496" s="94"/>
      <c r="D496" s="94"/>
      <c r="E496" s="94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4"/>
      <c r="Y496" s="94"/>
      <c r="Z496" s="94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4"/>
      <c r="AL496" s="94"/>
      <c r="AM496" s="94"/>
      <c r="AN496" s="94"/>
      <c r="AO496" s="94"/>
      <c r="AP496" s="94"/>
      <c r="AQ496" s="94"/>
      <c r="AR496" s="94"/>
      <c r="AS496" s="94"/>
      <c r="AT496" s="94"/>
      <c r="AU496" s="94"/>
      <c r="AV496" s="94"/>
      <c r="AW496" s="94"/>
      <c r="AX496" s="94"/>
      <c r="AY496" s="94"/>
      <c r="AZ496" s="94"/>
      <c r="BA496" s="94"/>
      <c r="BB496" s="94"/>
      <c r="BC496" s="94"/>
      <c r="BD496" s="94"/>
      <c r="BE496" s="94"/>
      <c r="BF496" s="94"/>
      <c r="BG496" s="94"/>
      <c r="BH496" s="94"/>
      <c r="BI496" s="94"/>
      <c r="BJ496" s="94"/>
      <c r="BK496" s="94"/>
      <c r="BL496" s="94"/>
      <c r="BM496" s="94"/>
      <c r="BN496" s="94"/>
      <c r="BO496" s="94"/>
      <c r="BP496" s="94"/>
      <c r="BQ496" s="94"/>
      <c r="BR496" s="94"/>
      <c r="BS496" s="94"/>
      <c r="BT496" s="94"/>
      <c r="BU496" s="94"/>
      <c r="BV496" s="94"/>
      <c r="BW496" s="94"/>
      <c r="BX496" s="94"/>
      <c r="BY496" s="94"/>
      <c r="BZ496" s="94"/>
      <c r="CA496" s="94"/>
      <c r="CB496" s="94"/>
      <c r="CC496" s="94"/>
      <c r="CD496" s="94"/>
      <c r="CE496" s="94"/>
      <c r="CF496" s="94"/>
      <c r="CG496" s="94"/>
      <c r="CH496" s="94"/>
      <c r="CI496" s="94"/>
      <c r="CJ496" s="94"/>
      <c r="CK496" s="94"/>
      <c r="CL496" s="94"/>
      <c r="CM496" s="94"/>
      <c r="CN496" s="94"/>
      <c r="CO496" s="94"/>
      <c r="CP496" s="94"/>
      <c r="CQ496" s="94"/>
      <c r="CR496" s="94"/>
      <c r="CS496" s="94"/>
      <c r="CT496" s="94"/>
      <c r="CU496" s="94"/>
      <c r="CV496" s="94"/>
    </row>
    <row r="497" spans="1:100" x14ac:dyDescent="0.2">
      <c r="A497" s="94"/>
      <c r="B497" s="94"/>
      <c r="C497" s="94"/>
      <c r="D497" s="94"/>
      <c r="E497" s="94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4"/>
      <c r="Y497" s="94"/>
      <c r="Z497" s="94"/>
      <c r="AA497" s="94"/>
      <c r="AB497" s="94"/>
      <c r="AC497" s="94"/>
      <c r="AD497" s="94"/>
      <c r="AE497" s="94"/>
      <c r="AF497" s="94"/>
      <c r="AG497" s="94"/>
      <c r="AH497" s="94"/>
      <c r="AI497" s="94"/>
      <c r="AJ497" s="94"/>
      <c r="AK497" s="94"/>
      <c r="AL497" s="94"/>
      <c r="AM497" s="94"/>
      <c r="AN497" s="94"/>
      <c r="AO497" s="94"/>
      <c r="AP497" s="94"/>
      <c r="AQ497" s="94"/>
      <c r="AR497" s="94"/>
      <c r="AS497" s="94"/>
      <c r="AT497" s="94"/>
      <c r="AU497" s="94"/>
      <c r="AV497" s="94"/>
      <c r="AW497" s="94"/>
      <c r="AX497" s="94"/>
      <c r="AY497" s="94"/>
      <c r="AZ497" s="94"/>
      <c r="BA497" s="94"/>
      <c r="BB497" s="94"/>
      <c r="BC497" s="94"/>
      <c r="BD497" s="94"/>
      <c r="BE497" s="94"/>
      <c r="BF497" s="94"/>
      <c r="BG497" s="94"/>
      <c r="BH497" s="94"/>
      <c r="BI497" s="94"/>
      <c r="BJ497" s="94"/>
      <c r="BK497" s="94"/>
      <c r="BL497" s="94"/>
      <c r="BM497" s="94"/>
      <c r="BN497" s="94"/>
      <c r="BO497" s="94"/>
      <c r="BP497" s="94"/>
      <c r="BQ497" s="94"/>
      <c r="BR497" s="94"/>
      <c r="BS497" s="94"/>
      <c r="BT497" s="94"/>
      <c r="BU497" s="94"/>
      <c r="BV497" s="94"/>
      <c r="BW497" s="94"/>
      <c r="BX497" s="94"/>
      <c r="BY497" s="94"/>
      <c r="BZ497" s="94"/>
      <c r="CA497" s="94"/>
      <c r="CB497" s="94"/>
      <c r="CC497" s="94"/>
      <c r="CD497" s="94"/>
      <c r="CE497" s="94"/>
      <c r="CF497" s="94"/>
      <c r="CG497" s="94"/>
      <c r="CH497" s="94"/>
      <c r="CI497" s="94"/>
      <c r="CJ497" s="94"/>
      <c r="CK497" s="94"/>
      <c r="CL497" s="94"/>
      <c r="CM497" s="94"/>
      <c r="CN497" s="94"/>
      <c r="CO497" s="94"/>
      <c r="CP497" s="94"/>
      <c r="CQ497" s="94"/>
      <c r="CR497" s="94"/>
      <c r="CS497" s="94"/>
      <c r="CT497" s="94"/>
      <c r="CU497" s="94"/>
      <c r="CV497" s="94"/>
    </row>
    <row r="498" spans="1:100" x14ac:dyDescent="0.2">
      <c r="A498" s="94"/>
      <c r="B498" s="94"/>
      <c r="C498" s="94"/>
      <c r="D498" s="94"/>
      <c r="E498" s="94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4"/>
      <c r="Y498" s="94"/>
      <c r="Z498" s="94"/>
      <c r="AA498" s="94"/>
      <c r="AB498" s="94"/>
      <c r="AC498" s="94"/>
      <c r="AD498" s="94"/>
      <c r="AE498" s="94"/>
      <c r="AF498" s="94"/>
      <c r="AG498" s="94"/>
      <c r="AH498" s="94"/>
      <c r="AI498" s="94"/>
      <c r="AJ498" s="94"/>
      <c r="AK498" s="94"/>
      <c r="AL498" s="94"/>
      <c r="AM498" s="94"/>
      <c r="AN498" s="94"/>
      <c r="AO498" s="94"/>
      <c r="AP498" s="94"/>
      <c r="AQ498" s="94"/>
      <c r="AR498" s="94"/>
      <c r="AS498" s="94"/>
      <c r="AT498" s="94"/>
      <c r="AU498" s="94"/>
      <c r="AV498" s="94"/>
      <c r="AW498" s="94"/>
      <c r="AX498" s="94"/>
      <c r="AY498" s="94"/>
      <c r="AZ498" s="94"/>
      <c r="BA498" s="94"/>
      <c r="BB498" s="94"/>
      <c r="BC498" s="94"/>
      <c r="BD498" s="94"/>
      <c r="BE498" s="94"/>
      <c r="BF498" s="94"/>
      <c r="BG498" s="94"/>
      <c r="BH498" s="94"/>
      <c r="BI498" s="94"/>
      <c r="BJ498" s="94"/>
      <c r="BK498" s="94"/>
      <c r="BL498" s="94"/>
      <c r="BM498" s="94"/>
      <c r="BN498" s="94"/>
      <c r="BO498" s="94"/>
      <c r="BP498" s="94"/>
      <c r="BQ498" s="94"/>
      <c r="BR498" s="94"/>
      <c r="BS498" s="94"/>
      <c r="BT498" s="94"/>
      <c r="BU498" s="94"/>
      <c r="BV498" s="94"/>
      <c r="BW498" s="94"/>
      <c r="BX498" s="94"/>
      <c r="BY498" s="94"/>
      <c r="BZ498" s="94"/>
      <c r="CA498" s="94"/>
      <c r="CB498" s="94"/>
      <c r="CC498" s="94"/>
      <c r="CD498" s="94"/>
      <c r="CE498" s="94"/>
      <c r="CF498" s="94"/>
      <c r="CG498" s="94"/>
      <c r="CH498" s="94"/>
      <c r="CI498" s="94"/>
      <c r="CJ498" s="94"/>
      <c r="CK498" s="94"/>
      <c r="CL498" s="94"/>
      <c r="CM498" s="94"/>
      <c r="CN498" s="94"/>
      <c r="CO498" s="94"/>
      <c r="CP498" s="94"/>
      <c r="CQ498" s="94"/>
      <c r="CR498" s="94"/>
      <c r="CS498" s="94"/>
      <c r="CT498" s="94"/>
      <c r="CU498" s="94"/>
      <c r="CV498" s="94"/>
    </row>
    <row r="499" spans="1:100" x14ac:dyDescent="0.2">
      <c r="A499" s="94"/>
      <c r="B499" s="94"/>
      <c r="C499" s="94"/>
      <c r="D499" s="94"/>
      <c r="E499" s="94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4"/>
      <c r="Y499" s="94"/>
      <c r="Z499" s="94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4"/>
      <c r="AL499" s="94"/>
      <c r="AM499" s="94"/>
      <c r="AN499" s="94"/>
      <c r="AO499" s="94"/>
      <c r="AP499" s="94"/>
      <c r="AQ499" s="94"/>
      <c r="AR499" s="94"/>
      <c r="AS499" s="94"/>
      <c r="AT499" s="94"/>
      <c r="AU499" s="94"/>
      <c r="AV499" s="94"/>
      <c r="AW499" s="94"/>
      <c r="AX499" s="94"/>
      <c r="AY499" s="94"/>
      <c r="AZ499" s="94"/>
      <c r="BA499" s="94"/>
      <c r="BB499" s="94"/>
      <c r="BC499" s="94"/>
      <c r="BD499" s="94"/>
      <c r="BE499" s="94"/>
      <c r="BF499" s="94"/>
      <c r="BG499" s="94"/>
      <c r="BH499" s="94"/>
      <c r="BI499" s="94"/>
      <c r="BJ499" s="94"/>
      <c r="BK499" s="94"/>
      <c r="BL499" s="94"/>
      <c r="BM499" s="94"/>
      <c r="BN499" s="94"/>
      <c r="BO499" s="94"/>
      <c r="BP499" s="94"/>
      <c r="BQ499" s="94"/>
      <c r="BR499" s="94"/>
      <c r="BS499" s="94"/>
      <c r="BT499" s="94"/>
      <c r="BU499" s="94"/>
      <c r="BV499" s="94"/>
      <c r="BW499" s="94"/>
      <c r="BX499" s="94"/>
      <c r="BY499" s="94"/>
      <c r="BZ499" s="94"/>
      <c r="CA499" s="94"/>
      <c r="CB499" s="94"/>
      <c r="CC499" s="94"/>
      <c r="CD499" s="94"/>
      <c r="CE499" s="94"/>
      <c r="CF499" s="94"/>
      <c r="CG499" s="94"/>
      <c r="CH499" s="94"/>
      <c r="CI499" s="94"/>
      <c r="CJ499" s="94"/>
      <c r="CK499" s="94"/>
      <c r="CL499" s="94"/>
      <c r="CM499" s="94"/>
      <c r="CN499" s="94"/>
      <c r="CO499" s="94"/>
      <c r="CP499" s="94"/>
      <c r="CQ499" s="94"/>
      <c r="CR499" s="94"/>
      <c r="CS499" s="94"/>
      <c r="CT499" s="94"/>
      <c r="CU499" s="94"/>
      <c r="CV499" s="94"/>
    </row>
    <row r="500" spans="1:100" x14ac:dyDescent="0.2">
      <c r="A500" s="94"/>
      <c r="B500" s="94"/>
      <c r="C500" s="94"/>
      <c r="D500" s="94"/>
      <c r="E500" s="94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4"/>
      <c r="Y500" s="94"/>
      <c r="Z500" s="94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4"/>
      <c r="AL500" s="94"/>
      <c r="AM500" s="94"/>
      <c r="AN500" s="94"/>
      <c r="AO500" s="94"/>
      <c r="AP500" s="94"/>
      <c r="AQ500" s="94"/>
      <c r="AR500" s="94"/>
      <c r="AS500" s="94"/>
      <c r="AT500" s="94"/>
      <c r="AU500" s="94"/>
      <c r="AV500" s="94"/>
      <c r="AW500" s="94"/>
      <c r="AX500" s="94"/>
      <c r="AY500" s="94"/>
      <c r="AZ500" s="94"/>
      <c r="BA500" s="94"/>
      <c r="BB500" s="94"/>
      <c r="BC500" s="94"/>
      <c r="BD500" s="94"/>
      <c r="BE500" s="94"/>
      <c r="BF500" s="94"/>
      <c r="BG500" s="94"/>
      <c r="BH500" s="94"/>
      <c r="BI500" s="94"/>
      <c r="BJ500" s="94"/>
      <c r="BK500" s="94"/>
      <c r="BL500" s="94"/>
      <c r="BM500" s="94"/>
      <c r="BN500" s="94"/>
      <c r="BO500" s="94"/>
      <c r="BP500" s="94"/>
      <c r="BQ500" s="94"/>
      <c r="BR500" s="94"/>
      <c r="BS500" s="94"/>
      <c r="BT500" s="94"/>
      <c r="BU500" s="94"/>
      <c r="BV500" s="94"/>
      <c r="BW500" s="94"/>
      <c r="BX500" s="94"/>
      <c r="BY500" s="94"/>
      <c r="BZ500" s="94"/>
      <c r="CA500" s="94"/>
      <c r="CB500" s="94"/>
      <c r="CC500" s="94"/>
      <c r="CD500" s="94"/>
      <c r="CE500" s="94"/>
      <c r="CF500" s="94"/>
      <c r="CG500" s="94"/>
      <c r="CH500" s="94"/>
      <c r="CI500" s="94"/>
      <c r="CJ500" s="94"/>
      <c r="CK500" s="94"/>
      <c r="CL500" s="94"/>
      <c r="CM500" s="94"/>
      <c r="CN500" s="94"/>
      <c r="CO500" s="94"/>
      <c r="CP500" s="94"/>
      <c r="CQ500" s="94"/>
      <c r="CR500" s="94"/>
      <c r="CS500" s="94"/>
      <c r="CT500" s="94"/>
      <c r="CU500" s="94"/>
      <c r="CV500" s="94"/>
    </row>
  </sheetData>
  <sheetProtection algorithmName="SHA-512" hashValue="NEdvNv2bwOFtASC6SBp7hSS7WhUN0eME+u/fqaWOCJk7IL2IRg4YElKlRSz0MT48kMswWJ7xEYDQVPCzbjCmBA==" saltValue="InaAUjRDGRUrEqRvlngidQ==" spinCount="100000" sheet="1" objects="1" scenarios="1"/>
  <mergeCells count="15">
    <mergeCell ref="C56:E56"/>
    <mergeCell ref="C4:E4"/>
    <mergeCell ref="C5:E5"/>
    <mergeCell ref="C6:E6"/>
    <mergeCell ref="C7:E7"/>
    <mergeCell ref="C8:E8"/>
    <mergeCell ref="C9:E9"/>
    <mergeCell ref="C13:E13"/>
    <mergeCell ref="C14:E14"/>
    <mergeCell ref="C15:E15"/>
    <mergeCell ref="C10:E10"/>
    <mergeCell ref="C12:E12"/>
    <mergeCell ref="C54:E54"/>
    <mergeCell ref="C55:E55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INDIRECT("'Traeger_Standort'!I$2:I"&amp;COUNTIF(Traeger_Standort!I$2:I$100,"?*")+1)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7109375" style="36" customWidth="1"/>
    <col min="2" max="2" width="73.42578125" style="1" customWidth="1"/>
    <col min="3" max="3" width="3.5703125" style="1" customWidth="1"/>
    <col min="4" max="4" width="14.7109375" style="2" customWidth="1"/>
    <col min="5" max="5" width="6.42578125" style="2" customWidth="1"/>
    <col min="6" max="7" width="14.7109375" style="2" hidden="1" customWidth="1" outlineLevel="1"/>
    <col min="8" max="8" width="3.7109375" style="2" hidden="1" customWidth="1" outlineLevel="1"/>
    <col min="9" max="9" width="14.5703125" style="2" hidden="1" customWidth="1" outlineLevel="1"/>
    <col min="10" max="10" width="3.7109375" style="2" hidden="1" customWidth="1" outlineLevel="1"/>
    <col min="11" max="11" width="18.28515625" style="2" hidden="1" customWidth="1" outlineLevel="1"/>
    <col min="12" max="12" width="3.42578125" style="2" customWidth="1" collapsed="1"/>
    <col min="13" max="13" width="3" style="2" customWidth="1"/>
    <col min="14" max="14" width="47.42578125" style="3" customWidth="1"/>
    <col min="15" max="15" width="2.28515625" style="19" customWidth="1"/>
    <col min="16" max="16" width="10.7109375" style="19" customWidth="1"/>
    <col min="17" max="17" width="9.7109375" style="19" customWidth="1"/>
    <col min="18" max="18" width="3.42578125" style="4" customWidth="1"/>
    <col min="19" max="19" width="11.42578125" style="33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6" hidden="1" customWidth="1"/>
    <col min="26" max="28" width="11.42578125" style="1" hidden="1" customWidth="1"/>
    <col min="29" max="29" width="9.5703125" style="36" hidden="1" customWidth="1"/>
    <col min="30" max="31" width="11.42578125" style="1" hidden="1" customWidth="1"/>
    <col min="32" max="32" width="11.42578125" style="63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19"/>
      <c r="R1" s="20"/>
      <c r="S1" s="93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4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46" t="s">
        <v>109</v>
      </c>
      <c r="C2" s="66"/>
      <c r="N2" s="19"/>
      <c r="R2" s="20"/>
      <c r="S2" s="93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4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47"/>
      <c r="C3" s="6"/>
      <c r="N3" s="19"/>
      <c r="R3" s="20"/>
      <c r="S3" s="9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4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0" customFormat="1" ht="12" customHeight="1" x14ac:dyDescent="0.2">
      <c r="A4" s="101"/>
      <c r="B4" s="243" t="s">
        <v>9</v>
      </c>
      <c r="C4" s="101"/>
      <c r="D4" s="434">
        <f>Deckblatt_BINT_Schule_SF!C4</f>
        <v>0</v>
      </c>
      <c r="E4" s="435"/>
      <c r="F4" s="436"/>
      <c r="G4" s="436"/>
      <c r="H4" s="436"/>
      <c r="I4" s="436"/>
      <c r="J4" s="436"/>
      <c r="K4" s="436"/>
      <c r="L4" s="434"/>
      <c r="M4" s="437"/>
      <c r="N4" s="435"/>
      <c r="O4" s="102"/>
      <c r="P4" s="102"/>
      <c r="Q4" s="102"/>
      <c r="R4" s="102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224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s="100" customFormat="1" ht="12" customHeight="1" x14ac:dyDescent="0.2">
      <c r="A5" s="101"/>
      <c r="B5" s="243" t="s">
        <v>183</v>
      </c>
      <c r="C5" s="101"/>
      <c r="D5" s="427">
        <f>Deckblatt_BINT_Schule_SF!C5</f>
        <v>0</v>
      </c>
      <c r="E5" s="428"/>
      <c r="F5" s="429"/>
      <c r="G5" s="429"/>
      <c r="H5" s="429"/>
      <c r="I5" s="429"/>
      <c r="J5" s="429"/>
      <c r="K5" s="429"/>
      <c r="L5" s="427"/>
      <c r="M5" s="429"/>
      <c r="N5" s="428"/>
      <c r="O5" s="103"/>
      <c r="P5" s="103"/>
      <c r="Q5" s="102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224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</row>
    <row r="6" spans="1:100" s="100" customFormat="1" ht="12" customHeight="1" x14ac:dyDescent="0.2">
      <c r="A6" s="101"/>
      <c r="B6" s="248" t="s">
        <v>110</v>
      </c>
      <c r="C6" s="101"/>
      <c r="D6" s="427">
        <f>Deckblatt_BINT_Schule_SF!C6</f>
        <v>0</v>
      </c>
      <c r="E6" s="428"/>
      <c r="F6" s="429"/>
      <c r="G6" s="429"/>
      <c r="H6" s="429"/>
      <c r="I6" s="429"/>
      <c r="J6" s="429"/>
      <c r="K6" s="429"/>
      <c r="L6" s="427"/>
      <c r="M6" s="429"/>
      <c r="N6" s="428"/>
      <c r="O6" s="103"/>
      <c r="P6" s="103"/>
      <c r="Q6" s="102"/>
      <c r="R6" s="101"/>
      <c r="S6" s="101"/>
      <c r="T6" s="101" t="s">
        <v>68</v>
      </c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4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</row>
    <row r="7" spans="1:100" s="100" customFormat="1" ht="12" customHeight="1" x14ac:dyDescent="0.2">
      <c r="A7" s="101"/>
      <c r="B7" s="248" t="s">
        <v>69</v>
      </c>
      <c r="C7" s="101"/>
      <c r="D7" s="427">
        <f>Deckblatt_BINT_Schule_SF!C7</f>
        <v>0</v>
      </c>
      <c r="E7" s="428"/>
      <c r="F7" s="429"/>
      <c r="G7" s="429"/>
      <c r="H7" s="429"/>
      <c r="I7" s="429"/>
      <c r="J7" s="429"/>
      <c r="K7" s="429"/>
      <c r="L7" s="427"/>
      <c r="M7" s="429"/>
      <c r="N7" s="428"/>
      <c r="O7" s="103"/>
      <c r="P7" s="103"/>
      <c r="Q7" s="102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224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s="100" customFormat="1" ht="12" customHeight="1" x14ac:dyDescent="0.2">
      <c r="A8" s="101"/>
      <c r="B8" s="248" t="s">
        <v>13</v>
      </c>
      <c r="C8" s="101"/>
      <c r="D8" s="427" t="str">
        <f>Deckblatt_BINT_Schule_SF!C8</f>
        <v>Schule</v>
      </c>
      <c r="E8" s="428"/>
      <c r="F8" s="429"/>
      <c r="G8" s="429"/>
      <c r="H8" s="429"/>
      <c r="I8" s="429"/>
      <c r="J8" s="429"/>
      <c r="K8" s="429"/>
      <c r="L8" s="427"/>
      <c r="M8" s="429"/>
      <c r="N8" s="428"/>
      <c r="O8" s="103"/>
      <c r="P8" s="103"/>
      <c r="Q8" s="102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224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</row>
    <row r="9" spans="1:100" s="100" customFormat="1" ht="12" customHeight="1" x14ac:dyDescent="0.2">
      <c r="A9" s="101"/>
      <c r="B9" s="248" t="s">
        <v>36</v>
      </c>
      <c r="C9" s="101"/>
      <c r="D9" s="427" t="str">
        <f>Deckblatt_BINT_Schule_SF!C9</f>
        <v>Schule</v>
      </c>
      <c r="E9" s="428"/>
      <c r="F9" s="429"/>
      <c r="G9" s="429"/>
      <c r="H9" s="429"/>
      <c r="I9" s="429"/>
      <c r="J9" s="429"/>
      <c r="K9" s="429"/>
      <c r="L9" s="427"/>
      <c r="M9" s="429"/>
      <c r="N9" s="428"/>
      <c r="O9" s="103"/>
      <c r="P9" s="103"/>
      <c r="Q9" s="102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224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s="100" customFormat="1" ht="12" customHeight="1" x14ac:dyDescent="0.2">
      <c r="A10" s="101"/>
      <c r="B10" s="248" t="s">
        <v>161</v>
      </c>
      <c r="C10" s="101"/>
      <c r="D10" s="427">
        <f>Deckblatt_BINT_Schule_SF!C10</f>
        <v>0</v>
      </c>
      <c r="E10" s="428"/>
      <c r="F10" s="429"/>
      <c r="G10" s="429"/>
      <c r="H10" s="429"/>
      <c r="I10" s="429"/>
      <c r="J10" s="429"/>
      <c r="K10" s="429"/>
      <c r="L10" s="427"/>
      <c r="M10" s="429"/>
      <c r="N10" s="428"/>
      <c r="O10" s="103"/>
      <c r="P10" s="103"/>
      <c r="Q10" s="102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224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s="100" customFormat="1" ht="12" customHeight="1" x14ac:dyDescent="0.2">
      <c r="A11" s="101"/>
      <c r="B11" s="244" t="s">
        <v>190</v>
      </c>
      <c r="C11" s="101"/>
      <c r="D11" s="427" t="str">
        <f>Deckblatt_BINT_Schule_SF!C11</f>
        <v>Subjektförderung</v>
      </c>
      <c r="E11" s="428"/>
      <c r="F11" s="429"/>
      <c r="G11" s="429"/>
      <c r="H11" s="429"/>
      <c r="I11" s="429"/>
      <c r="J11" s="429"/>
      <c r="K11" s="429"/>
      <c r="L11" s="427"/>
      <c r="M11" s="429"/>
      <c r="N11" s="428"/>
      <c r="O11" s="103"/>
      <c r="P11" s="103"/>
      <c r="Q11" s="102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224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s="100" customFormat="1" ht="12" customHeight="1" x14ac:dyDescent="0.2">
      <c r="A12" s="101"/>
      <c r="B12" s="244" t="s">
        <v>191</v>
      </c>
      <c r="C12" s="101"/>
      <c r="D12" s="427">
        <f>Deckblatt_BINT_Schule_SF!C12</f>
        <v>0</v>
      </c>
      <c r="E12" s="428"/>
      <c r="F12" s="429"/>
      <c r="G12" s="429"/>
      <c r="H12" s="429"/>
      <c r="I12" s="429"/>
      <c r="J12" s="429"/>
      <c r="K12" s="429"/>
      <c r="L12" s="427"/>
      <c r="M12" s="429"/>
      <c r="N12" s="428"/>
      <c r="O12" s="103"/>
      <c r="P12" s="103"/>
      <c r="Q12" s="102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224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s="100" customFormat="1" ht="12" customHeight="1" thickBot="1" x14ac:dyDescent="0.25">
      <c r="A13" s="101"/>
      <c r="B13" s="248" t="s">
        <v>101</v>
      </c>
      <c r="C13" s="101"/>
      <c r="D13" s="430">
        <f>Deckblatt_BINT_Schule_SF!C13</f>
        <v>0</v>
      </c>
      <c r="E13" s="431"/>
      <c r="F13" s="432"/>
      <c r="G13" s="432"/>
      <c r="H13" s="432"/>
      <c r="I13" s="432"/>
      <c r="J13" s="432"/>
      <c r="K13" s="432"/>
      <c r="L13" s="430"/>
      <c r="M13" s="433"/>
      <c r="N13" s="431"/>
      <c r="O13" s="103"/>
      <c r="P13" s="103"/>
      <c r="Q13" s="102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224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12" customHeight="1" thickBot="1" x14ac:dyDescent="0.3">
      <c r="A14" s="6"/>
      <c r="B14" s="249"/>
      <c r="C14" s="6"/>
      <c r="D14" s="19"/>
      <c r="E14" s="19"/>
      <c r="F14" s="19"/>
      <c r="G14" s="19"/>
      <c r="N14" s="20"/>
      <c r="O14" s="20"/>
      <c r="P14" s="20"/>
      <c r="Q14" s="20"/>
      <c r="R14" s="20"/>
      <c r="S14" s="93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4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26" customFormat="1" ht="24" customHeight="1" thickBot="1" x14ac:dyDescent="0.25">
      <c r="B15" s="250"/>
      <c r="C15" s="227"/>
      <c r="D15" s="228" t="s">
        <v>112</v>
      </c>
      <c r="E15" s="229"/>
      <c r="F15" s="228" t="s">
        <v>34</v>
      </c>
      <c r="G15" s="228" t="s">
        <v>33</v>
      </c>
      <c r="H15" s="229"/>
      <c r="I15" s="230" t="s">
        <v>187</v>
      </c>
      <c r="J15" s="229"/>
      <c r="K15" s="230" t="s">
        <v>139</v>
      </c>
      <c r="L15" s="229"/>
      <c r="M15" s="229"/>
      <c r="N15" s="230" t="s">
        <v>23</v>
      </c>
      <c r="O15" s="231"/>
      <c r="P15" s="228" t="s">
        <v>105</v>
      </c>
      <c r="Q15" s="228" t="s">
        <v>106</v>
      </c>
      <c r="R15" s="231"/>
      <c r="S15" s="228" t="s">
        <v>116</v>
      </c>
      <c r="AF15" s="232"/>
    </row>
    <row r="16" spans="1:100" s="93" customFormat="1" ht="13.5" thickBot="1" x14ac:dyDescent="0.25">
      <c r="B16" s="254"/>
      <c r="C16" s="32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88"/>
      <c r="O16" s="88"/>
      <c r="P16" s="88"/>
      <c r="Q16" s="88"/>
      <c r="R16" s="88"/>
      <c r="S16" s="32"/>
      <c r="T16" s="32"/>
      <c r="AF16" s="292"/>
    </row>
    <row r="17" spans="1:100" s="93" customFormat="1" ht="18" customHeight="1" thickBot="1" x14ac:dyDescent="0.25">
      <c r="B17" s="34" t="s">
        <v>111</v>
      </c>
      <c r="C17" s="168"/>
      <c r="D17" s="43">
        <f>SUM(D19,D32)</f>
        <v>0</v>
      </c>
      <c r="E17" s="255"/>
      <c r="F17" s="255"/>
      <c r="G17" s="255"/>
      <c r="H17" s="255"/>
      <c r="I17" s="255"/>
      <c r="J17" s="255"/>
      <c r="K17" s="255"/>
      <c r="L17" s="255"/>
      <c r="M17" s="255"/>
      <c r="N17" s="88"/>
      <c r="O17" s="88"/>
      <c r="P17" s="88"/>
      <c r="Q17" s="88"/>
      <c r="R17" s="88"/>
      <c r="S17" s="32"/>
      <c r="T17" s="32"/>
      <c r="AF17" s="292"/>
    </row>
    <row r="18" spans="1:100" s="93" customFormat="1" ht="18" customHeight="1" thickBot="1" x14ac:dyDescent="0.25">
      <c r="B18" s="254"/>
      <c r="C18" s="32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88"/>
      <c r="O18" s="88"/>
      <c r="P18" s="88"/>
      <c r="Q18" s="88"/>
      <c r="R18" s="88"/>
      <c r="S18" s="32"/>
      <c r="T18" s="32"/>
      <c r="AF18" s="292"/>
    </row>
    <row r="19" spans="1:100" s="33" customFormat="1" ht="18" customHeight="1" thickBot="1" x14ac:dyDescent="0.25">
      <c r="A19" s="93"/>
      <c r="B19" s="17" t="s">
        <v>0</v>
      </c>
      <c r="C19" s="168"/>
      <c r="D19" s="42">
        <f>SUM(D20:D30)</f>
        <v>0</v>
      </c>
      <c r="E19" s="128"/>
      <c r="F19" s="256">
        <f>SUM(F20:F30)</f>
        <v>0</v>
      </c>
      <c r="G19" s="256">
        <f>SUM(G20:G30)</f>
        <v>0</v>
      </c>
      <c r="H19" s="76"/>
      <c r="I19" s="76"/>
      <c r="J19" s="76"/>
      <c r="K19" s="76"/>
      <c r="L19" s="76"/>
      <c r="M19" s="76"/>
      <c r="N19" s="393" t="s">
        <v>270</v>
      </c>
      <c r="O19" s="18"/>
      <c r="P19" s="18"/>
      <c r="Q19" s="18"/>
      <c r="R19" s="32"/>
      <c r="S19" s="38"/>
      <c r="T19" s="32"/>
      <c r="U19" s="93"/>
      <c r="V19" s="258" t="s">
        <v>147</v>
      </c>
      <c r="W19" s="93" t="s">
        <v>148</v>
      </c>
      <c r="X19" s="93" t="s">
        <v>182</v>
      </c>
      <c r="Y19" s="93" t="s">
        <v>181</v>
      </c>
      <c r="Z19" s="93" t="s">
        <v>149</v>
      </c>
      <c r="AA19" s="93" t="s">
        <v>150</v>
      </c>
      <c r="AB19" s="93" t="s">
        <v>151</v>
      </c>
      <c r="AC19" s="93" t="s">
        <v>180</v>
      </c>
      <c r="AD19" s="93" t="s">
        <v>152</v>
      </c>
      <c r="AE19" s="93" t="s">
        <v>188</v>
      </c>
      <c r="AF19" s="93" t="s">
        <v>153</v>
      </c>
      <c r="AG19" s="93" t="s">
        <v>154</v>
      </c>
      <c r="AH19" s="93" t="s">
        <v>155</v>
      </c>
      <c r="AI19" s="93" t="s">
        <v>156</v>
      </c>
      <c r="AJ19" s="93" t="s">
        <v>158</v>
      </c>
      <c r="AK19" s="93" t="s">
        <v>157</v>
      </c>
      <c r="AL19" s="93" t="s">
        <v>159</v>
      </c>
      <c r="AM19" s="93" t="s">
        <v>160</v>
      </c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</row>
    <row r="20" spans="1:100" s="262" customFormat="1" ht="12.75" x14ac:dyDescent="0.2">
      <c r="A20" s="130"/>
      <c r="B20" s="251" t="s">
        <v>84</v>
      </c>
      <c r="C20" s="259"/>
      <c r="D20" s="73"/>
      <c r="E20" s="128"/>
      <c r="F20" s="79"/>
      <c r="G20" s="78">
        <f>D20</f>
        <v>0</v>
      </c>
      <c r="H20" s="76"/>
      <c r="I20" s="76"/>
      <c r="J20" s="76"/>
      <c r="K20" s="76"/>
      <c r="L20" s="76"/>
      <c r="M20" s="76"/>
      <c r="N20" s="131"/>
      <c r="O20" s="293"/>
      <c r="P20" s="293"/>
      <c r="Q20" s="293"/>
      <c r="R20" s="259"/>
      <c r="S20" s="38"/>
      <c r="T20" s="259"/>
      <c r="U20" s="130"/>
      <c r="V20" s="260" t="s">
        <v>58</v>
      </c>
      <c r="W20" s="261" t="s">
        <v>58</v>
      </c>
      <c r="X20" s="261" t="s">
        <v>58</v>
      </c>
      <c r="Y20" s="261" t="s">
        <v>58</v>
      </c>
      <c r="Z20" s="261" t="s">
        <v>58</v>
      </c>
      <c r="AA20" s="261" t="s">
        <v>58</v>
      </c>
      <c r="AB20" s="261" t="s">
        <v>58</v>
      </c>
      <c r="AC20" s="261" t="s">
        <v>58</v>
      </c>
      <c r="AD20" s="261" t="s">
        <v>58</v>
      </c>
      <c r="AE20" s="261" t="s">
        <v>58</v>
      </c>
      <c r="AF20" s="261" t="s">
        <v>58</v>
      </c>
      <c r="AG20" s="261" t="s">
        <v>58</v>
      </c>
      <c r="AH20" s="261" t="s">
        <v>58</v>
      </c>
      <c r="AI20" s="261" t="s">
        <v>58</v>
      </c>
      <c r="AJ20" s="261" t="s">
        <v>58</v>
      </c>
      <c r="AK20" s="261" t="s">
        <v>58</v>
      </c>
      <c r="AL20" s="261" t="s">
        <v>58</v>
      </c>
      <c r="AM20" s="261" t="s">
        <v>58</v>
      </c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</row>
    <row r="21" spans="1:100" s="265" customFormat="1" ht="12.75" x14ac:dyDescent="0.2">
      <c r="A21" s="133"/>
      <c r="B21" s="53" t="s">
        <v>43</v>
      </c>
      <c r="C21" s="168"/>
      <c r="D21" s="134"/>
      <c r="E21" s="128"/>
      <c r="F21" s="263"/>
      <c r="G21" s="264">
        <f>D21</f>
        <v>0</v>
      </c>
      <c r="H21" s="76"/>
      <c r="I21" s="76"/>
      <c r="J21" s="76"/>
      <c r="K21" s="76"/>
      <c r="L21" s="76"/>
      <c r="M21" s="76"/>
      <c r="N21" s="57"/>
      <c r="O21" s="90"/>
      <c r="P21" s="90"/>
      <c r="Q21" s="90"/>
      <c r="R21" s="168"/>
      <c r="S21" s="38"/>
      <c r="T21" s="168"/>
      <c r="U21" s="133"/>
      <c r="V21" s="260" t="s">
        <v>58</v>
      </c>
      <c r="W21" s="261" t="s">
        <v>58</v>
      </c>
      <c r="X21" s="261" t="s">
        <v>58</v>
      </c>
      <c r="Y21" s="261" t="s">
        <v>58</v>
      </c>
      <c r="Z21" s="261" t="s">
        <v>58</v>
      </c>
      <c r="AA21" s="261" t="s">
        <v>58</v>
      </c>
      <c r="AB21" s="261" t="s">
        <v>58</v>
      </c>
      <c r="AC21" s="261" t="s">
        <v>58</v>
      </c>
      <c r="AD21" s="261" t="s">
        <v>58</v>
      </c>
      <c r="AE21" s="261" t="s">
        <v>59</v>
      </c>
      <c r="AF21" s="261" t="s">
        <v>58</v>
      </c>
      <c r="AG21" s="261" t="s">
        <v>58</v>
      </c>
      <c r="AH21" s="261" t="s">
        <v>59</v>
      </c>
      <c r="AI21" s="261" t="s">
        <v>59</v>
      </c>
      <c r="AJ21" s="261" t="s">
        <v>59</v>
      </c>
      <c r="AK21" s="261" t="s">
        <v>59</v>
      </c>
      <c r="AL21" s="261" t="s">
        <v>59</v>
      </c>
      <c r="AM21" s="261" t="s">
        <v>59</v>
      </c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</row>
    <row r="22" spans="1:100" s="265" customFormat="1" ht="12.75" x14ac:dyDescent="0.2">
      <c r="A22" s="133"/>
      <c r="B22" s="53" t="s">
        <v>24</v>
      </c>
      <c r="C22" s="168"/>
      <c r="D22" s="134"/>
      <c r="E22" s="128"/>
      <c r="F22" s="263"/>
      <c r="G22" s="264">
        <f t="shared" ref="G22:G30" si="0">D22</f>
        <v>0</v>
      </c>
      <c r="H22" s="76"/>
      <c r="I22" s="76"/>
      <c r="J22" s="76"/>
      <c r="K22" s="76"/>
      <c r="L22" s="76"/>
      <c r="M22" s="76"/>
      <c r="N22" s="57"/>
      <c r="O22" s="90"/>
      <c r="P22" s="90"/>
      <c r="Q22" s="90"/>
      <c r="R22" s="168"/>
      <c r="S22" s="38"/>
      <c r="T22" s="168"/>
      <c r="U22" s="133"/>
      <c r="V22" s="260" t="s">
        <v>58</v>
      </c>
      <c r="W22" s="261" t="s">
        <v>59</v>
      </c>
      <c r="X22" s="261" t="s">
        <v>58</v>
      </c>
      <c r="Y22" s="261" t="s">
        <v>58</v>
      </c>
      <c r="Z22" s="261" t="s">
        <v>58</v>
      </c>
      <c r="AA22" s="261" t="s">
        <v>58</v>
      </c>
      <c r="AB22" s="261" t="s">
        <v>58</v>
      </c>
      <c r="AC22" s="261" t="s">
        <v>58</v>
      </c>
      <c r="AD22" s="261" t="s">
        <v>59</v>
      </c>
      <c r="AE22" s="261" t="s">
        <v>58</v>
      </c>
      <c r="AF22" s="261" t="s">
        <v>58</v>
      </c>
      <c r="AG22" s="261" t="s">
        <v>59</v>
      </c>
      <c r="AH22" s="261" t="s">
        <v>59</v>
      </c>
      <c r="AI22" s="261" t="s">
        <v>58</v>
      </c>
      <c r="AJ22" s="261" t="s">
        <v>58</v>
      </c>
      <c r="AK22" s="261" t="s">
        <v>58</v>
      </c>
      <c r="AL22" s="261" t="s">
        <v>58</v>
      </c>
      <c r="AM22" s="261" t="s">
        <v>58</v>
      </c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</row>
    <row r="23" spans="1:100" s="265" customFormat="1" ht="12.75" x14ac:dyDescent="0.2">
      <c r="A23" s="133"/>
      <c r="B23" s="54" t="s">
        <v>230</v>
      </c>
      <c r="C23" s="168"/>
      <c r="D23" s="135"/>
      <c r="E23" s="128"/>
      <c r="F23" s="266"/>
      <c r="G23" s="267">
        <f t="shared" si="0"/>
        <v>0</v>
      </c>
      <c r="H23" s="76"/>
      <c r="I23" s="76"/>
      <c r="J23" s="76"/>
      <c r="K23" s="76"/>
      <c r="L23" s="76"/>
      <c r="M23" s="76"/>
      <c r="N23" s="65"/>
      <c r="O23" s="90"/>
      <c r="P23" s="90"/>
      <c r="Q23" s="90"/>
      <c r="R23" s="168"/>
      <c r="S23" s="38"/>
      <c r="T23" s="168"/>
      <c r="U23" s="133"/>
      <c r="V23" s="260" t="s">
        <v>58</v>
      </c>
      <c r="W23" s="261" t="s">
        <v>58</v>
      </c>
      <c r="X23" s="261" t="s">
        <v>58</v>
      </c>
      <c r="Y23" s="261" t="s">
        <v>58</v>
      </c>
      <c r="Z23" s="261" t="s">
        <v>59</v>
      </c>
      <c r="AA23" s="261" t="s">
        <v>59</v>
      </c>
      <c r="AB23" s="261" t="s">
        <v>58</v>
      </c>
      <c r="AC23" s="261" t="s">
        <v>58</v>
      </c>
      <c r="AD23" s="261" t="s">
        <v>59</v>
      </c>
      <c r="AE23" s="261" t="s">
        <v>59</v>
      </c>
      <c r="AF23" s="261" t="s">
        <v>59</v>
      </c>
      <c r="AG23" s="261" t="s">
        <v>59</v>
      </c>
      <c r="AH23" s="261" t="s">
        <v>59</v>
      </c>
      <c r="AI23" s="261" t="s">
        <v>58</v>
      </c>
      <c r="AJ23" s="261" t="s">
        <v>58</v>
      </c>
      <c r="AK23" s="261" t="s">
        <v>58</v>
      </c>
      <c r="AL23" s="261" t="s">
        <v>58</v>
      </c>
      <c r="AM23" s="261" t="s">
        <v>58</v>
      </c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</row>
    <row r="24" spans="1:100" s="265" customFormat="1" ht="12.75" hidden="1" x14ac:dyDescent="0.2">
      <c r="A24" s="133"/>
      <c r="B24" s="54" t="s">
        <v>44</v>
      </c>
      <c r="C24" s="168"/>
      <c r="D24" s="335"/>
      <c r="E24" s="128"/>
      <c r="F24" s="266"/>
      <c r="G24" s="267">
        <f t="shared" si="0"/>
        <v>0</v>
      </c>
      <c r="H24" s="76"/>
      <c r="I24" s="76"/>
      <c r="J24" s="76"/>
      <c r="K24" s="76"/>
      <c r="L24" s="76"/>
      <c r="M24" s="76"/>
      <c r="N24" s="336"/>
      <c r="O24" s="90"/>
      <c r="P24" s="90"/>
      <c r="Q24" s="90"/>
      <c r="R24" s="168"/>
      <c r="S24" s="38"/>
      <c r="T24" s="168"/>
      <c r="U24" s="133"/>
      <c r="V24" s="260" t="s">
        <v>58</v>
      </c>
      <c r="W24" s="261" t="s">
        <v>59</v>
      </c>
      <c r="X24" s="261" t="s">
        <v>59</v>
      </c>
      <c r="Y24" s="261" t="s">
        <v>59</v>
      </c>
      <c r="Z24" s="261" t="s">
        <v>59</v>
      </c>
      <c r="AA24" s="261" t="s">
        <v>59</v>
      </c>
      <c r="AB24" s="261" t="s">
        <v>59</v>
      </c>
      <c r="AC24" s="261" t="s">
        <v>59</v>
      </c>
      <c r="AD24" s="261" t="s">
        <v>59</v>
      </c>
      <c r="AE24" s="261" t="s">
        <v>59</v>
      </c>
      <c r="AF24" s="261" t="s">
        <v>59</v>
      </c>
      <c r="AG24" s="261" t="s">
        <v>59</v>
      </c>
      <c r="AH24" s="261" t="s">
        <v>59</v>
      </c>
      <c r="AI24" s="261" t="s">
        <v>59</v>
      </c>
      <c r="AJ24" s="261" t="s">
        <v>59</v>
      </c>
      <c r="AK24" s="261" t="s">
        <v>59</v>
      </c>
      <c r="AL24" s="261" t="s">
        <v>59</v>
      </c>
      <c r="AM24" s="261" t="s">
        <v>59</v>
      </c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</row>
    <row r="25" spans="1:100" s="265" customFormat="1" ht="12.75" x14ac:dyDescent="0.2">
      <c r="A25" s="133"/>
      <c r="B25" s="54" t="s">
        <v>125</v>
      </c>
      <c r="C25" s="168"/>
      <c r="D25" s="135"/>
      <c r="E25" s="128"/>
      <c r="F25" s="266"/>
      <c r="G25" s="267">
        <f t="shared" si="0"/>
        <v>0</v>
      </c>
      <c r="H25" s="76"/>
      <c r="I25" s="76"/>
      <c r="J25" s="76"/>
      <c r="K25" s="76"/>
      <c r="L25" s="76"/>
      <c r="M25" s="76"/>
      <c r="N25" s="65"/>
      <c r="O25" s="90"/>
      <c r="P25" s="90"/>
      <c r="Q25" s="90"/>
      <c r="R25" s="168"/>
      <c r="S25" s="38"/>
      <c r="T25" s="168"/>
      <c r="U25" s="133"/>
      <c r="V25" s="260" t="s">
        <v>58</v>
      </c>
      <c r="W25" s="261" t="s">
        <v>59</v>
      </c>
      <c r="X25" s="261" t="s">
        <v>58</v>
      </c>
      <c r="Y25" s="261" t="s">
        <v>58</v>
      </c>
      <c r="Z25" s="261" t="s">
        <v>59</v>
      </c>
      <c r="AA25" s="261" t="s">
        <v>59</v>
      </c>
      <c r="AB25" s="261" t="s">
        <v>58</v>
      </c>
      <c r="AC25" s="261" t="s">
        <v>58</v>
      </c>
      <c r="AD25" s="261" t="s">
        <v>59</v>
      </c>
      <c r="AE25" s="261" t="s">
        <v>59</v>
      </c>
      <c r="AF25" s="261" t="s">
        <v>59</v>
      </c>
      <c r="AG25" s="261" t="s">
        <v>58</v>
      </c>
      <c r="AH25" s="261" t="s">
        <v>59</v>
      </c>
      <c r="AI25" s="261" t="s">
        <v>59</v>
      </c>
      <c r="AJ25" s="261" t="s">
        <v>59</v>
      </c>
      <c r="AK25" s="261" t="s">
        <v>59</v>
      </c>
      <c r="AL25" s="261" t="s">
        <v>59</v>
      </c>
      <c r="AM25" s="261" t="s">
        <v>59</v>
      </c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</row>
    <row r="26" spans="1:100" s="265" customFormat="1" ht="12.75" x14ac:dyDescent="0.2">
      <c r="A26" s="133"/>
      <c r="B26" s="54" t="s">
        <v>1</v>
      </c>
      <c r="C26" s="168"/>
      <c r="D26" s="135"/>
      <c r="E26" s="128"/>
      <c r="F26" s="266"/>
      <c r="G26" s="267">
        <f t="shared" si="0"/>
        <v>0</v>
      </c>
      <c r="H26" s="76"/>
      <c r="I26" s="76"/>
      <c r="J26" s="76"/>
      <c r="K26" s="76"/>
      <c r="L26" s="76"/>
      <c r="M26" s="76"/>
      <c r="N26" s="65"/>
      <c r="O26" s="90"/>
      <c r="P26" s="90"/>
      <c r="Q26" s="90"/>
      <c r="R26" s="168"/>
      <c r="S26" s="38"/>
      <c r="T26" s="168"/>
      <c r="U26" s="133"/>
      <c r="V26" s="260" t="s">
        <v>58</v>
      </c>
      <c r="W26" s="261" t="s">
        <v>58</v>
      </c>
      <c r="X26" s="261" t="s">
        <v>58</v>
      </c>
      <c r="Y26" s="261" t="s">
        <v>58</v>
      </c>
      <c r="Z26" s="261" t="s">
        <v>58</v>
      </c>
      <c r="AA26" s="261" t="s">
        <v>58</v>
      </c>
      <c r="AB26" s="261" t="s">
        <v>58</v>
      </c>
      <c r="AC26" s="261" t="s">
        <v>58</v>
      </c>
      <c r="AD26" s="261" t="s">
        <v>58</v>
      </c>
      <c r="AE26" s="261" t="s">
        <v>58</v>
      </c>
      <c r="AF26" s="261" t="s">
        <v>58</v>
      </c>
      <c r="AG26" s="261" t="s">
        <v>58</v>
      </c>
      <c r="AH26" s="261" t="s">
        <v>58</v>
      </c>
      <c r="AI26" s="261" t="s">
        <v>58</v>
      </c>
      <c r="AJ26" s="261" t="s">
        <v>58</v>
      </c>
      <c r="AK26" s="261" t="s">
        <v>58</v>
      </c>
      <c r="AL26" s="261" t="s">
        <v>58</v>
      </c>
      <c r="AM26" s="261" t="s">
        <v>58</v>
      </c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</row>
    <row r="27" spans="1:100" s="265" customFormat="1" ht="12.75" x14ac:dyDescent="0.2">
      <c r="A27" s="133"/>
      <c r="B27" s="54" t="s">
        <v>2</v>
      </c>
      <c r="C27" s="168"/>
      <c r="D27" s="135"/>
      <c r="E27" s="128"/>
      <c r="F27" s="266"/>
      <c r="G27" s="267">
        <f t="shared" si="0"/>
        <v>0</v>
      </c>
      <c r="H27" s="76"/>
      <c r="I27" s="76"/>
      <c r="J27" s="76"/>
      <c r="K27" s="76"/>
      <c r="L27" s="76"/>
      <c r="M27" s="76"/>
      <c r="N27" s="65"/>
      <c r="O27" s="90"/>
      <c r="P27" s="90"/>
      <c r="Q27" s="90"/>
      <c r="R27" s="168"/>
      <c r="S27" s="38"/>
      <c r="T27" s="168"/>
      <c r="U27" s="133"/>
      <c r="V27" s="260" t="s">
        <v>58</v>
      </c>
      <c r="W27" s="261" t="s">
        <v>58</v>
      </c>
      <c r="X27" s="261" t="s">
        <v>58</v>
      </c>
      <c r="Y27" s="261" t="s">
        <v>58</v>
      </c>
      <c r="Z27" s="261" t="s">
        <v>58</v>
      </c>
      <c r="AA27" s="261" t="s">
        <v>58</v>
      </c>
      <c r="AB27" s="261" t="s">
        <v>58</v>
      </c>
      <c r="AC27" s="261" t="s">
        <v>58</v>
      </c>
      <c r="AD27" s="261" t="s">
        <v>58</v>
      </c>
      <c r="AE27" s="261" t="s">
        <v>58</v>
      </c>
      <c r="AF27" s="261" t="s">
        <v>58</v>
      </c>
      <c r="AG27" s="261" t="s">
        <v>58</v>
      </c>
      <c r="AH27" s="261" t="s">
        <v>58</v>
      </c>
      <c r="AI27" s="261" t="s">
        <v>58</v>
      </c>
      <c r="AJ27" s="261" t="s">
        <v>58</v>
      </c>
      <c r="AK27" s="261" t="s">
        <v>58</v>
      </c>
      <c r="AL27" s="261" t="s">
        <v>58</v>
      </c>
      <c r="AM27" s="261" t="s">
        <v>58</v>
      </c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</row>
    <row r="28" spans="1:100" s="265" customFormat="1" ht="12.75" hidden="1" x14ac:dyDescent="0.2">
      <c r="A28" s="133"/>
      <c r="B28" s="54" t="s">
        <v>117</v>
      </c>
      <c r="C28" s="168"/>
      <c r="D28" s="335"/>
      <c r="E28" s="128"/>
      <c r="F28" s="266"/>
      <c r="G28" s="267">
        <f t="shared" si="0"/>
        <v>0</v>
      </c>
      <c r="H28" s="76"/>
      <c r="I28" s="76"/>
      <c r="J28" s="76"/>
      <c r="K28" s="76"/>
      <c r="L28" s="76"/>
      <c r="M28" s="76"/>
      <c r="N28" s="336"/>
      <c r="O28" s="90"/>
      <c r="P28" s="90"/>
      <c r="Q28" s="90"/>
      <c r="R28" s="168"/>
      <c r="S28" s="38"/>
      <c r="T28" s="168"/>
      <c r="U28" s="133"/>
      <c r="V28" s="260" t="s">
        <v>59</v>
      </c>
      <c r="W28" s="261" t="s">
        <v>59</v>
      </c>
      <c r="X28" s="261" t="s">
        <v>58</v>
      </c>
      <c r="Y28" s="261" t="s">
        <v>59</v>
      </c>
      <c r="Z28" s="261" t="s">
        <v>59</v>
      </c>
      <c r="AA28" s="261" t="s">
        <v>59</v>
      </c>
      <c r="AB28" s="261" t="s">
        <v>59</v>
      </c>
      <c r="AC28" s="261" t="s">
        <v>59</v>
      </c>
      <c r="AD28" s="261" t="s">
        <v>59</v>
      </c>
      <c r="AE28" s="261" t="s">
        <v>59</v>
      </c>
      <c r="AF28" s="261" t="s">
        <v>59</v>
      </c>
      <c r="AG28" s="261" t="s">
        <v>59</v>
      </c>
      <c r="AH28" s="261" t="s">
        <v>59</v>
      </c>
      <c r="AI28" s="261" t="s">
        <v>59</v>
      </c>
      <c r="AJ28" s="261" t="s">
        <v>59</v>
      </c>
      <c r="AK28" s="261" t="s">
        <v>59</v>
      </c>
      <c r="AL28" s="261" t="s">
        <v>59</v>
      </c>
      <c r="AM28" s="261" t="s">
        <v>59</v>
      </c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</row>
    <row r="29" spans="1:100" s="265" customFormat="1" ht="12.75" x14ac:dyDescent="0.2">
      <c r="A29" s="133"/>
      <c r="B29" s="54" t="s">
        <v>231</v>
      </c>
      <c r="C29" s="168"/>
      <c r="D29" s="135"/>
      <c r="E29" s="128"/>
      <c r="F29" s="266"/>
      <c r="G29" s="267">
        <f t="shared" si="0"/>
        <v>0</v>
      </c>
      <c r="H29" s="76"/>
      <c r="I29" s="76"/>
      <c r="J29" s="76"/>
      <c r="K29" s="76"/>
      <c r="L29" s="76"/>
      <c r="M29" s="76"/>
      <c r="N29" s="65"/>
      <c r="O29" s="90"/>
      <c r="P29" s="90"/>
      <c r="Q29" s="90"/>
      <c r="R29" s="168"/>
      <c r="S29" s="38"/>
      <c r="T29" s="168"/>
      <c r="U29" s="133"/>
      <c r="V29" s="260" t="s">
        <v>58</v>
      </c>
      <c r="W29" s="261" t="s">
        <v>59</v>
      </c>
      <c r="X29" s="261" t="s">
        <v>59</v>
      </c>
      <c r="Y29" s="261" t="s">
        <v>59</v>
      </c>
      <c r="Z29" s="261" t="s">
        <v>58</v>
      </c>
      <c r="AA29" s="261" t="s">
        <v>58</v>
      </c>
      <c r="AB29" s="261" t="s">
        <v>58</v>
      </c>
      <c r="AC29" s="261" t="s">
        <v>58</v>
      </c>
      <c r="AD29" s="261" t="s">
        <v>59</v>
      </c>
      <c r="AE29" s="261" t="s">
        <v>59</v>
      </c>
      <c r="AF29" s="261" t="s">
        <v>59</v>
      </c>
      <c r="AG29" s="261" t="s">
        <v>58</v>
      </c>
      <c r="AH29" s="261" t="s">
        <v>59</v>
      </c>
      <c r="AI29" s="261" t="s">
        <v>58</v>
      </c>
      <c r="AJ29" s="261" t="s">
        <v>59</v>
      </c>
      <c r="AK29" s="261" t="s">
        <v>59</v>
      </c>
      <c r="AL29" s="261" t="s">
        <v>58</v>
      </c>
      <c r="AM29" s="261" t="s">
        <v>58</v>
      </c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</row>
    <row r="30" spans="1:100" s="265" customFormat="1" ht="13.5" thickBot="1" x14ac:dyDescent="0.25">
      <c r="A30" s="133"/>
      <c r="B30" s="37" t="s">
        <v>94</v>
      </c>
      <c r="C30" s="168"/>
      <c r="D30" s="268"/>
      <c r="E30" s="128"/>
      <c r="F30" s="269"/>
      <c r="G30" s="269">
        <f t="shared" si="0"/>
        <v>0</v>
      </c>
      <c r="H30" s="76"/>
      <c r="I30" s="76"/>
      <c r="J30" s="76"/>
      <c r="K30" s="76"/>
      <c r="L30" s="76"/>
      <c r="M30" s="76"/>
      <c r="N30" s="186"/>
      <c r="O30" s="90"/>
      <c r="P30" s="90"/>
      <c r="Q30" s="90"/>
      <c r="R30" s="168"/>
      <c r="S30" s="38"/>
      <c r="T30" s="168"/>
      <c r="U30" s="133"/>
      <c r="V30" s="260" t="s">
        <v>58</v>
      </c>
      <c r="W30" s="261" t="s">
        <v>58</v>
      </c>
      <c r="X30" s="261" t="s">
        <v>58</v>
      </c>
      <c r="Y30" s="261" t="s">
        <v>58</v>
      </c>
      <c r="Z30" s="261" t="s">
        <v>58</v>
      </c>
      <c r="AA30" s="261" t="s">
        <v>58</v>
      </c>
      <c r="AB30" s="261" t="s">
        <v>58</v>
      </c>
      <c r="AC30" s="261" t="s">
        <v>58</v>
      </c>
      <c r="AD30" s="261" t="s">
        <v>58</v>
      </c>
      <c r="AE30" s="261" t="s">
        <v>58</v>
      </c>
      <c r="AF30" s="261" t="s">
        <v>58</v>
      </c>
      <c r="AG30" s="261" t="s">
        <v>58</v>
      </c>
      <c r="AH30" s="261" t="s">
        <v>58</v>
      </c>
      <c r="AI30" s="261" t="s">
        <v>58</v>
      </c>
      <c r="AJ30" s="261" t="s">
        <v>58</v>
      </c>
      <c r="AK30" s="261" t="s">
        <v>59</v>
      </c>
      <c r="AL30" s="261" t="s">
        <v>58</v>
      </c>
      <c r="AM30" s="261" t="s">
        <v>58</v>
      </c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</row>
    <row r="31" spans="1:100" s="265" customFormat="1" ht="18" customHeight="1" thickBot="1" x14ac:dyDescent="0.25">
      <c r="A31" s="133"/>
      <c r="B31" s="254"/>
      <c r="C31" s="168"/>
      <c r="D31" s="270"/>
      <c r="E31" s="271"/>
      <c r="F31" s="270"/>
      <c r="G31" s="270"/>
      <c r="H31" s="270"/>
      <c r="I31" s="270"/>
      <c r="J31" s="270"/>
      <c r="K31" s="270"/>
      <c r="L31" s="270"/>
      <c r="M31" s="270"/>
      <c r="N31" s="89"/>
      <c r="O31" s="89"/>
      <c r="P31" s="89"/>
      <c r="Q31" s="89"/>
      <c r="R31" s="177"/>
      <c r="S31" s="60"/>
      <c r="T31" s="168"/>
      <c r="U31" s="133"/>
      <c r="V31" s="260" t="s">
        <v>58</v>
      </c>
      <c r="W31" s="261" t="s">
        <v>58</v>
      </c>
      <c r="X31" s="261" t="s">
        <v>58</v>
      </c>
      <c r="Y31" s="261" t="s">
        <v>58</v>
      </c>
      <c r="Z31" s="261" t="s">
        <v>58</v>
      </c>
      <c r="AA31" s="261" t="s">
        <v>58</v>
      </c>
      <c r="AB31" s="261" t="s">
        <v>58</v>
      </c>
      <c r="AC31" s="261" t="s">
        <v>58</v>
      </c>
      <c r="AD31" s="261" t="s">
        <v>58</v>
      </c>
      <c r="AE31" s="261" t="s">
        <v>58</v>
      </c>
      <c r="AF31" s="261" t="s">
        <v>58</v>
      </c>
      <c r="AG31" s="261" t="s">
        <v>58</v>
      </c>
      <c r="AH31" s="261" t="s">
        <v>58</v>
      </c>
      <c r="AI31" s="261" t="s">
        <v>58</v>
      </c>
      <c r="AJ31" s="261" t="s">
        <v>58</v>
      </c>
      <c r="AK31" s="261" t="s">
        <v>58</v>
      </c>
      <c r="AL31" s="261" t="s">
        <v>58</v>
      </c>
      <c r="AM31" s="261" t="s">
        <v>58</v>
      </c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</row>
    <row r="32" spans="1:100" s="33" customFormat="1" ht="18" customHeight="1" thickBot="1" x14ac:dyDescent="0.25">
      <c r="A32" s="93"/>
      <c r="B32" s="17" t="s">
        <v>85</v>
      </c>
      <c r="C32" s="168"/>
      <c r="D32" s="42">
        <f>SUM(D33:D43)</f>
        <v>0</v>
      </c>
      <c r="E32" s="128"/>
      <c r="F32" s="43">
        <f>SUM(F33:F43)</f>
        <v>0</v>
      </c>
      <c r="G32" s="43">
        <f>SUM(G33:G43)</f>
        <v>0</v>
      </c>
      <c r="H32" s="58"/>
      <c r="I32" s="58"/>
      <c r="J32" s="58"/>
      <c r="K32" s="58"/>
      <c r="L32" s="58"/>
      <c r="M32" s="58"/>
      <c r="N32" s="392" t="s">
        <v>270</v>
      </c>
      <c r="O32" s="18"/>
      <c r="P32" s="18"/>
      <c r="Q32" s="18"/>
      <c r="R32" s="32"/>
      <c r="S32" s="61"/>
      <c r="T32" s="32"/>
      <c r="U32" s="93"/>
      <c r="V32" s="260" t="s">
        <v>58</v>
      </c>
      <c r="W32" s="261" t="s">
        <v>58</v>
      </c>
      <c r="X32" s="261" t="s">
        <v>58</v>
      </c>
      <c r="Y32" s="261" t="s">
        <v>58</v>
      </c>
      <c r="Z32" s="261" t="s">
        <v>58</v>
      </c>
      <c r="AA32" s="261" t="s">
        <v>58</v>
      </c>
      <c r="AB32" s="261" t="s">
        <v>58</v>
      </c>
      <c r="AC32" s="261" t="s">
        <v>58</v>
      </c>
      <c r="AD32" s="261" t="s">
        <v>58</v>
      </c>
      <c r="AE32" s="261" t="s">
        <v>58</v>
      </c>
      <c r="AF32" s="261" t="s">
        <v>58</v>
      </c>
      <c r="AG32" s="261" t="s">
        <v>58</v>
      </c>
      <c r="AH32" s="261" t="s">
        <v>58</v>
      </c>
      <c r="AI32" s="261" t="s">
        <v>58</v>
      </c>
      <c r="AJ32" s="261" t="s">
        <v>58</v>
      </c>
      <c r="AK32" s="261" t="s">
        <v>58</v>
      </c>
      <c r="AL32" s="261" t="s">
        <v>58</v>
      </c>
      <c r="AM32" s="261" t="s">
        <v>58</v>
      </c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</row>
    <row r="33" spans="1:100" s="265" customFormat="1" ht="12.75" x14ac:dyDescent="0.2">
      <c r="A33" s="133"/>
      <c r="B33" s="251" t="s">
        <v>87</v>
      </c>
      <c r="C33" s="168"/>
      <c r="D33" s="134"/>
      <c r="E33" s="128"/>
      <c r="F33" s="264"/>
      <c r="G33" s="264">
        <f t="shared" ref="G33:G43" si="1">D33</f>
        <v>0</v>
      </c>
      <c r="H33" s="76"/>
      <c r="I33" s="76"/>
      <c r="J33" s="76"/>
      <c r="K33" s="76"/>
      <c r="L33" s="76"/>
      <c r="M33" s="76"/>
      <c r="N33" s="272"/>
      <c r="O33" s="90"/>
      <c r="P33" s="90"/>
      <c r="Q33" s="90"/>
      <c r="R33" s="168"/>
      <c r="S33" s="62"/>
      <c r="T33" s="168"/>
      <c r="U33" s="133"/>
      <c r="V33" s="260" t="s">
        <v>59</v>
      </c>
      <c r="W33" s="261" t="s">
        <v>58</v>
      </c>
      <c r="X33" s="261" t="s">
        <v>58</v>
      </c>
      <c r="Y33" s="261" t="s">
        <v>58</v>
      </c>
      <c r="Z33" s="261" t="s">
        <v>58</v>
      </c>
      <c r="AA33" s="261" t="s">
        <v>58</v>
      </c>
      <c r="AB33" s="261" t="s">
        <v>58</v>
      </c>
      <c r="AC33" s="261" t="s">
        <v>58</v>
      </c>
      <c r="AD33" s="261" t="s">
        <v>59</v>
      </c>
      <c r="AE33" s="261" t="s">
        <v>58</v>
      </c>
      <c r="AF33" s="261" t="s">
        <v>58</v>
      </c>
      <c r="AG33" s="261" t="s">
        <v>59</v>
      </c>
      <c r="AH33" s="261" t="s">
        <v>59</v>
      </c>
      <c r="AI33" s="261" t="s">
        <v>58</v>
      </c>
      <c r="AJ33" s="261" t="s">
        <v>59</v>
      </c>
      <c r="AK33" s="261" t="s">
        <v>59</v>
      </c>
      <c r="AL33" s="261" t="s">
        <v>58</v>
      </c>
      <c r="AM33" s="261" t="s">
        <v>58</v>
      </c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</row>
    <row r="34" spans="1:100" s="265" customFormat="1" ht="12.75" x14ac:dyDescent="0.2">
      <c r="A34" s="133"/>
      <c r="B34" s="53" t="s">
        <v>113</v>
      </c>
      <c r="C34" s="168"/>
      <c r="D34" s="134"/>
      <c r="E34" s="128"/>
      <c r="F34" s="264"/>
      <c r="G34" s="264">
        <f t="shared" si="1"/>
        <v>0</v>
      </c>
      <c r="H34" s="76"/>
      <c r="I34" s="76"/>
      <c r="J34" s="76"/>
      <c r="K34" s="76"/>
      <c r="L34" s="76"/>
      <c r="M34" s="76"/>
      <c r="N34" s="57"/>
      <c r="O34" s="90"/>
      <c r="P34" s="90"/>
      <c r="Q34" s="90"/>
      <c r="R34" s="168"/>
      <c r="S34" s="62"/>
      <c r="T34" s="168"/>
      <c r="U34" s="133"/>
      <c r="V34" s="260" t="s">
        <v>58</v>
      </c>
      <c r="W34" s="261" t="s">
        <v>58</v>
      </c>
      <c r="X34" s="261" t="s">
        <v>58</v>
      </c>
      <c r="Y34" s="261" t="s">
        <v>58</v>
      </c>
      <c r="Z34" s="261" t="s">
        <v>58</v>
      </c>
      <c r="AA34" s="261" t="s">
        <v>58</v>
      </c>
      <c r="AB34" s="261" t="s">
        <v>58</v>
      </c>
      <c r="AC34" s="261" t="s">
        <v>58</v>
      </c>
      <c r="AD34" s="261" t="s">
        <v>59</v>
      </c>
      <c r="AE34" s="261" t="s">
        <v>58</v>
      </c>
      <c r="AF34" s="261" t="s">
        <v>58</v>
      </c>
      <c r="AG34" s="261" t="s">
        <v>59</v>
      </c>
      <c r="AH34" s="261" t="s">
        <v>59</v>
      </c>
      <c r="AI34" s="261" t="s">
        <v>59</v>
      </c>
      <c r="AJ34" s="261" t="s">
        <v>59</v>
      </c>
      <c r="AK34" s="261" t="s">
        <v>58</v>
      </c>
      <c r="AL34" s="261" t="s">
        <v>59</v>
      </c>
      <c r="AM34" s="261" t="s">
        <v>59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</row>
    <row r="35" spans="1:100" s="265" customFormat="1" ht="12.75" x14ac:dyDescent="0.2">
      <c r="A35" s="133"/>
      <c r="B35" s="53" t="s">
        <v>74</v>
      </c>
      <c r="C35" s="168"/>
      <c r="D35" s="134"/>
      <c r="E35" s="128"/>
      <c r="F35" s="264"/>
      <c r="G35" s="264">
        <f t="shared" si="1"/>
        <v>0</v>
      </c>
      <c r="H35" s="76"/>
      <c r="I35" s="76"/>
      <c r="J35" s="76"/>
      <c r="K35" s="76"/>
      <c r="L35" s="76"/>
      <c r="M35" s="76"/>
      <c r="N35" s="57"/>
      <c r="O35" s="90"/>
      <c r="P35" s="90"/>
      <c r="Q35" s="90"/>
      <c r="R35" s="168"/>
      <c r="S35" s="62"/>
      <c r="T35" s="168"/>
      <c r="U35" s="133"/>
      <c r="V35" s="260" t="s">
        <v>58</v>
      </c>
      <c r="W35" s="261" t="s">
        <v>58</v>
      </c>
      <c r="X35" s="261" t="s">
        <v>58</v>
      </c>
      <c r="Y35" s="261" t="s">
        <v>58</v>
      </c>
      <c r="Z35" s="261" t="s">
        <v>58</v>
      </c>
      <c r="AA35" s="261" t="s">
        <v>58</v>
      </c>
      <c r="AB35" s="261" t="s">
        <v>58</v>
      </c>
      <c r="AC35" s="261" t="s">
        <v>58</v>
      </c>
      <c r="AD35" s="261" t="s">
        <v>58</v>
      </c>
      <c r="AE35" s="261" t="s">
        <v>58</v>
      </c>
      <c r="AF35" s="261" t="s">
        <v>58</v>
      </c>
      <c r="AG35" s="261" t="s">
        <v>58</v>
      </c>
      <c r="AH35" s="261" t="s">
        <v>59</v>
      </c>
      <c r="AI35" s="261" t="s">
        <v>58</v>
      </c>
      <c r="AJ35" s="261" t="s">
        <v>58</v>
      </c>
      <c r="AK35" s="261" t="s">
        <v>58</v>
      </c>
      <c r="AL35" s="261" t="s">
        <v>58</v>
      </c>
      <c r="AM35" s="261" t="s">
        <v>58</v>
      </c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</row>
    <row r="36" spans="1:100" s="265" customFormat="1" ht="12.75" x14ac:dyDescent="0.2">
      <c r="A36" s="133"/>
      <c r="B36" s="54" t="s">
        <v>122</v>
      </c>
      <c r="C36" s="168"/>
      <c r="D36" s="134"/>
      <c r="E36" s="128"/>
      <c r="F36" s="267"/>
      <c r="G36" s="264">
        <f t="shared" si="1"/>
        <v>0</v>
      </c>
      <c r="H36" s="76"/>
      <c r="I36" s="76"/>
      <c r="J36" s="76"/>
      <c r="K36" s="76"/>
      <c r="L36" s="76"/>
      <c r="M36" s="76"/>
      <c r="N36" s="65"/>
      <c r="O36" s="90"/>
      <c r="P36" s="90"/>
      <c r="Q36" s="90"/>
      <c r="R36" s="168"/>
      <c r="S36" s="62"/>
      <c r="T36" s="168"/>
      <c r="U36" s="133"/>
      <c r="V36" s="260" t="s">
        <v>58</v>
      </c>
      <c r="W36" s="261" t="s">
        <v>58</v>
      </c>
      <c r="X36" s="261" t="s">
        <v>58</v>
      </c>
      <c r="Y36" s="261" t="s">
        <v>58</v>
      </c>
      <c r="Z36" s="261" t="s">
        <v>58</v>
      </c>
      <c r="AA36" s="261" t="s">
        <v>58</v>
      </c>
      <c r="AB36" s="261" t="s">
        <v>58</v>
      </c>
      <c r="AC36" s="261" t="s">
        <v>58</v>
      </c>
      <c r="AD36" s="261" t="s">
        <v>58</v>
      </c>
      <c r="AE36" s="261" t="s">
        <v>58</v>
      </c>
      <c r="AF36" s="261" t="s">
        <v>58</v>
      </c>
      <c r="AG36" s="261" t="s">
        <v>58</v>
      </c>
      <c r="AH36" s="261" t="s">
        <v>59</v>
      </c>
      <c r="AI36" s="261" t="s">
        <v>58</v>
      </c>
      <c r="AJ36" s="261" t="s">
        <v>59</v>
      </c>
      <c r="AK36" s="261" t="s">
        <v>59</v>
      </c>
      <c r="AL36" s="261" t="s">
        <v>58</v>
      </c>
      <c r="AM36" s="261" t="s">
        <v>58</v>
      </c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</row>
    <row r="37" spans="1:100" s="265" customFormat="1" ht="12.75" x14ac:dyDescent="0.2">
      <c r="A37" s="133"/>
      <c r="B37" s="54" t="s">
        <v>123</v>
      </c>
      <c r="C37" s="168"/>
      <c r="D37" s="134"/>
      <c r="E37" s="128"/>
      <c r="F37" s="267"/>
      <c r="G37" s="267">
        <f t="shared" si="1"/>
        <v>0</v>
      </c>
      <c r="H37" s="76"/>
      <c r="I37" s="76"/>
      <c r="J37" s="76"/>
      <c r="K37" s="76"/>
      <c r="L37" s="76"/>
      <c r="M37" s="76"/>
      <c r="N37" s="65"/>
      <c r="O37" s="90"/>
      <c r="P37" s="90"/>
      <c r="Q37" s="90"/>
      <c r="R37" s="168"/>
      <c r="S37" s="62"/>
      <c r="T37" s="168"/>
      <c r="U37" s="133"/>
      <c r="V37" s="260" t="s">
        <v>58</v>
      </c>
      <c r="W37" s="261" t="s">
        <v>58</v>
      </c>
      <c r="X37" s="261" t="s">
        <v>58</v>
      </c>
      <c r="Y37" s="261" t="s">
        <v>58</v>
      </c>
      <c r="Z37" s="261" t="s">
        <v>58</v>
      </c>
      <c r="AA37" s="261" t="s">
        <v>58</v>
      </c>
      <c r="AB37" s="261" t="s">
        <v>58</v>
      </c>
      <c r="AC37" s="261" t="s">
        <v>58</v>
      </c>
      <c r="AD37" s="261" t="s">
        <v>58</v>
      </c>
      <c r="AE37" s="261" t="s">
        <v>58</v>
      </c>
      <c r="AF37" s="261" t="s">
        <v>58</v>
      </c>
      <c r="AG37" s="261" t="s">
        <v>58</v>
      </c>
      <c r="AH37" s="261" t="s">
        <v>59</v>
      </c>
      <c r="AI37" s="261" t="s">
        <v>58</v>
      </c>
      <c r="AJ37" s="261" t="s">
        <v>59</v>
      </c>
      <c r="AK37" s="261" t="s">
        <v>59</v>
      </c>
      <c r="AL37" s="261" t="s">
        <v>58</v>
      </c>
      <c r="AM37" s="261" t="s">
        <v>58</v>
      </c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</row>
    <row r="38" spans="1:100" s="265" customFormat="1" ht="12.75" x14ac:dyDescent="0.2">
      <c r="A38" s="133"/>
      <c r="B38" s="54" t="s">
        <v>73</v>
      </c>
      <c r="C38" s="168"/>
      <c r="D38" s="135"/>
      <c r="E38" s="128"/>
      <c r="F38" s="267"/>
      <c r="G38" s="267">
        <f t="shared" si="1"/>
        <v>0</v>
      </c>
      <c r="H38" s="76"/>
      <c r="I38" s="76"/>
      <c r="J38" s="76"/>
      <c r="K38" s="76"/>
      <c r="L38" s="76"/>
      <c r="M38" s="76"/>
      <c r="N38" s="65"/>
      <c r="O38" s="90"/>
      <c r="P38" s="90"/>
      <c r="Q38" s="90"/>
      <c r="R38" s="168"/>
      <c r="S38" s="62"/>
      <c r="T38" s="168"/>
      <c r="U38" s="133"/>
      <c r="V38" s="260" t="s">
        <v>58</v>
      </c>
      <c r="W38" s="261" t="s">
        <v>58</v>
      </c>
      <c r="X38" s="261" t="s">
        <v>58</v>
      </c>
      <c r="Y38" s="261" t="s">
        <v>58</v>
      </c>
      <c r="Z38" s="261" t="s">
        <v>58</v>
      </c>
      <c r="AA38" s="261" t="s">
        <v>58</v>
      </c>
      <c r="AB38" s="261" t="s">
        <v>58</v>
      </c>
      <c r="AC38" s="261" t="s">
        <v>58</v>
      </c>
      <c r="AD38" s="261" t="s">
        <v>58</v>
      </c>
      <c r="AE38" s="261" t="s">
        <v>58</v>
      </c>
      <c r="AF38" s="261" t="s">
        <v>58</v>
      </c>
      <c r="AG38" s="261" t="s">
        <v>58</v>
      </c>
      <c r="AH38" s="261" t="s">
        <v>59</v>
      </c>
      <c r="AI38" s="261" t="s">
        <v>58</v>
      </c>
      <c r="AJ38" s="261" t="s">
        <v>58</v>
      </c>
      <c r="AK38" s="261" t="s">
        <v>58</v>
      </c>
      <c r="AL38" s="261" t="s">
        <v>58</v>
      </c>
      <c r="AM38" s="261" t="s">
        <v>58</v>
      </c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</row>
    <row r="39" spans="1:100" s="265" customFormat="1" ht="12.75" x14ac:dyDescent="0.2">
      <c r="A39" s="133"/>
      <c r="B39" s="54" t="s">
        <v>124</v>
      </c>
      <c r="C39" s="168"/>
      <c r="D39" s="135"/>
      <c r="E39" s="128"/>
      <c r="F39" s="267"/>
      <c r="G39" s="267">
        <f t="shared" si="1"/>
        <v>0</v>
      </c>
      <c r="H39" s="76"/>
      <c r="I39" s="76"/>
      <c r="J39" s="76"/>
      <c r="K39" s="76"/>
      <c r="L39" s="76"/>
      <c r="M39" s="76"/>
      <c r="N39" s="65"/>
      <c r="O39" s="90"/>
      <c r="P39" s="90"/>
      <c r="Q39" s="90"/>
      <c r="R39" s="168"/>
      <c r="S39" s="62"/>
      <c r="T39" s="168"/>
      <c r="U39" s="133"/>
      <c r="V39" s="260" t="s">
        <v>58</v>
      </c>
      <c r="W39" s="261" t="s">
        <v>58</v>
      </c>
      <c r="X39" s="261" t="s">
        <v>58</v>
      </c>
      <c r="Y39" s="261" t="s">
        <v>58</v>
      </c>
      <c r="Z39" s="261" t="s">
        <v>58</v>
      </c>
      <c r="AA39" s="261" t="s">
        <v>58</v>
      </c>
      <c r="AB39" s="261" t="s">
        <v>58</v>
      </c>
      <c r="AC39" s="261" t="s">
        <v>58</v>
      </c>
      <c r="AD39" s="261" t="s">
        <v>58</v>
      </c>
      <c r="AE39" s="261" t="s">
        <v>58</v>
      </c>
      <c r="AF39" s="261" t="s">
        <v>58</v>
      </c>
      <c r="AG39" s="261" t="s">
        <v>58</v>
      </c>
      <c r="AH39" s="261" t="s">
        <v>59</v>
      </c>
      <c r="AI39" s="261" t="s">
        <v>58</v>
      </c>
      <c r="AJ39" s="261" t="s">
        <v>59</v>
      </c>
      <c r="AK39" s="261" t="s">
        <v>59</v>
      </c>
      <c r="AL39" s="261" t="s">
        <v>58</v>
      </c>
      <c r="AM39" s="261" t="s">
        <v>58</v>
      </c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</row>
    <row r="40" spans="1:100" s="265" customFormat="1" ht="12.75" x14ac:dyDescent="0.2">
      <c r="A40" s="133"/>
      <c r="B40" s="54" t="s">
        <v>104</v>
      </c>
      <c r="C40" s="168"/>
      <c r="D40" s="135"/>
      <c r="E40" s="128"/>
      <c r="F40" s="267"/>
      <c r="G40" s="267">
        <f t="shared" si="1"/>
        <v>0</v>
      </c>
      <c r="H40" s="76"/>
      <c r="I40" s="76"/>
      <c r="J40" s="76"/>
      <c r="K40" s="76"/>
      <c r="L40" s="76"/>
      <c r="M40" s="76"/>
      <c r="N40" s="65"/>
      <c r="O40" s="90"/>
      <c r="P40" s="90"/>
      <c r="Q40" s="90"/>
      <c r="R40" s="168"/>
      <c r="S40" s="62"/>
      <c r="T40" s="168"/>
      <c r="U40" s="133"/>
      <c r="V40" s="260" t="s">
        <v>59</v>
      </c>
      <c r="W40" s="261" t="s">
        <v>58</v>
      </c>
      <c r="X40" s="261" t="s">
        <v>58</v>
      </c>
      <c r="Y40" s="261" t="s">
        <v>58</v>
      </c>
      <c r="Z40" s="261" t="s">
        <v>58</v>
      </c>
      <c r="AA40" s="261" t="s">
        <v>58</v>
      </c>
      <c r="AB40" s="261" t="s">
        <v>58</v>
      </c>
      <c r="AC40" s="261" t="s">
        <v>58</v>
      </c>
      <c r="AD40" s="261" t="s">
        <v>59</v>
      </c>
      <c r="AE40" s="261" t="s">
        <v>59</v>
      </c>
      <c r="AF40" s="261" t="s">
        <v>58</v>
      </c>
      <c r="AG40" s="261" t="s">
        <v>59</v>
      </c>
      <c r="AH40" s="261" t="s">
        <v>59</v>
      </c>
      <c r="AI40" s="261" t="s">
        <v>58</v>
      </c>
      <c r="AJ40" s="261" t="s">
        <v>59</v>
      </c>
      <c r="AK40" s="261" t="s">
        <v>59</v>
      </c>
      <c r="AL40" s="261" t="s">
        <v>58</v>
      </c>
      <c r="AM40" s="261" t="s">
        <v>58</v>
      </c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</row>
    <row r="41" spans="1:100" s="265" customFormat="1" ht="12.75" hidden="1" x14ac:dyDescent="0.2">
      <c r="A41" s="133"/>
      <c r="B41" s="54" t="s">
        <v>232</v>
      </c>
      <c r="C41" s="168"/>
      <c r="D41" s="335"/>
      <c r="E41" s="128"/>
      <c r="F41" s="267"/>
      <c r="G41" s="267">
        <f t="shared" si="1"/>
        <v>0</v>
      </c>
      <c r="H41" s="76"/>
      <c r="I41" s="76"/>
      <c r="J41" s="76"/>
      <c r="K41" s="76"/>
      <c r="L41" s="76"/>
      <c r="M41" s="76"/>
      <c r="N41" s="336"/>
      <c r="O41" s="90"/>
      <c r="P41" s="90"/>
      <c r="Q41" s="90"/>
      <c r="R41" s="168"/>
      <c r="S41" s="62"/>
      <c r="T41" s="168"/>
      <c r="U41" s="133"/>
      <c r="V41" s="260" t="s">
        <v>59</v>
      </c>
      <c r="W41" s="261" t="s">
        <v>59</v>
      </c>
      <c r="X41" s="261" t="s">
        <v>59</v>
      </c>
      <c r="Y41" s="261" t="s">
        <v>59</v>
      </c>
      <c r="Z41" s="261" t="s">
        <v>59</v>
      </c>
      <c r="AA41" s="261" t="s">
        <v>59</v>
      </c>
      <c r="AB41" s="261" t="s">
        <v>59</v>
      </c>
      <c r="AC41" s="261" t="s">
        <v>59</v>
      </c>
      <c r="AD41" s="261" t="s">
        <v>59</v>
      </c>
      <c r="AE41" s="261" t="s">
        <v>59</v>
      </c>
      <c r="AF41" s="261" t="s">
        <v>59</v>
      </c>
      <c r="AG41" s="261" t="s">
        <v>58</v>
      </c>
      <c r="AH41" s="261" t="s">
        <v>59</v>
      </c>
      <c r="AI41" s="261" t="s">
        <v>58</v>
      </c>
      <c r="AJ41" s="261" t="s">
        <v>59</v>
      </c>
      <c r="AK41" s="261" t="s">
        <v>59</v>
      </c>
      <c r="AL41" s="261" t="s">
        <v>58</v>
      </c>
      <c r="AM41" s="261" t="s">
        <v>58</v>
      </c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</row>
    <row r="42" spans="1:100" s="265" customFormat="1" ht="12.75" hidden="1" x14ac:dyDescent="0.2">
      <c r="A42" s="133"/>
      <c r="B42" s="54" t="s">
        <v>138</v>
      </c>
      <c r="C42" s="168"/>
      <c r="D42" s="335"/>
      <c r="E42" s="128"/>
      <c r="F42" s="267"/>
      <c r="G42" s="267">
        <f t="shared" si="1"/>
        <v>0</v>
      </c>
      <c r="H42" s="76"/>
      <c r="I42" s="76"/>
      <c r="J42" s="76"/>
      <c r="K42" s="76"/>
      <c r="L42" s="76"/>
      <c r="M42" s="76"/>
      <c r="N42" s="336"/>
      <c r="O42" s="90"/>
      <c r="P42" s="90"/>
      <c r="Q42" s="90"/>
      <c r="R42" s="168"/>
      <c r="S42" s="62"/>
      <c r="T42" s="168"/>
      <c r="U42" s="133"/>
      <c r="V42" s="260" t="s">
        <v>58</v>
      </c>
      <c r="W42" s="261" t="s">
        <v>59</v>
      </c>
      <c r="X42" s="261" t="s">
        <v>59</v>
      </c>
      <c r="Y42" s="261" t="s">
        <v>59</v>
      </c>
      <c r="Z42" s="261" t="s">
        <v>58</v>
      </c>
      <c r="AA42" s="261" t="s">
        <v>59</v>
      </c>
      <c r="AB42" s="261" t="s">
        <v>59</v>
      </c>
      <c r="AC42" s="261" t="s">
        <v>59</v>
      </c>
      <c r="AD42" s="261" t="s">
        <v>59</v>
      </c>
      <c r="AE42" s="261" t="s">
        <v>59</v>
      </c>
      <c r="AF42" s="261" t="s">
        <v>59</v>
      </c>
      <c r="AG42" s="261" t="s">
        <v>58</v>
      </c>
      <c r="AH42" s="261" t="s">
        <v>59</v>
      </c>
      <c r="AI42" s="261" t="s">
        <v>59</v>
      </c>
      <c r="AJ42" s="261" t="s">
        <v>59</v>
      </c>
      <c r="AK42" s="261" t="s">
        <v>59</v>
      </c>
      <c r="AL42" s="261" t="s">
        <v>59</v>
      </c>
      <c r="AM42" s="261" t="s">
        <v>59</v>
      </c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</row>
    <row r="43" spans="1:100" s="265" customFormat="1" ht="13.5" thickBot="1" x14ac:dyDescent="0.25">
      <c r="A43" s="133"/>
      <c r="B43" s="37" t="s">
        <v>86</v>
      </c>
      <c r="C43" s="168"/>
      <c r="D43" s="268"/>
      <c r="E43" s="128"/>
      <c r="F43" s="269"/>
      <c r="G43" s="269">
        <f t="shared" si="1"/>
        <v>0</v>
      </c>
      <c r="H43" s="76"/>
      <c r="I43" s="76"/>
      <c r="J43" s="76"/>
      <c r="K43" s="76"/>
      <c r="L43" s="76"/>
      <c r="M43" s="76"/>
      <c r="N43" s="186"/>
      <c r="O43" s="90"/>
      <c r="P43" s="90"/>
      <c r="Q43" s="90"/>
      <c r="R43" s="168"/>
      <c r="S43" s="62"/>
      <c r="T43" s="168"/>
      <c r="U43" s="133"/>
      <c r="V43" s="260" t="s">
        <v>58</v>
      </c>
      <c r="W43" s="261" t="s">
        <v>58</v>
      </c>
      <c r="X43" s="261" t="s">
        <v>58</v>
      </c>
      <c r="Y43" s="261" t="s">
        <v>58</v>
      </c>
      <c r="Z43" s="261" t="s">
        <v>58</v>
      </c>
      <c r="AA43" s="261" t="s">
        <v>58</v>
      </c>
      <c r="AB43" s="261" t="s">
        <v>58</v>
      </c>
      <c r="AC43" s="261" t="s">
        <v>58</v>
      </c>
      <c r="AD43" s="261" t="s">
        <v>58</v>
      </c>
      <c r="AE43" s="261" t="s">
        <v>58</v>
      </c>
      <c r="AF43" s="261" t="s">
        <v>58</v>
      </c>
      <c r="AG43" s="261" t="s">
        <v>58</v>
      </c>
      <c r="AH43" s="261" t="s">
        <v>58</v>
      </c>
      <c r="AI43" s="261" t="s">
        <v>58</v>
      </c>
      <c r="AJ43" s="261" t="s">
        <v>59</v>
      </c>
      <c r="AK43" s="261" t="s">
        <v>58</v>
      </c>
      <c r="AL43" s="261" t="s">
        <v>58</v>
      </c>
      <c r="AM43" s="261" t="s">
        <v>58</v>
      </c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</row>
    <row r="44" spans="1:100" s="265" customFormat="1" ht="18" customHeight="1" x14ac:dyDescent="0.2">
      <c r="A44" s="133"/>
      <c r="B44" s="254"/>
      <c r="C44" s="168"/>
      <c r="D44" s="270"/>
      <c r="E44" s="273"/>
      <c r="F44" s="270"/>
      <c r="G44" s="270"/>
      <c r="H44" s="270"/>
      <c r="I44" s="270"/>
      <c r="J44" s="270"/>
      <c r="K44" s="270"/>
      <c r="L44" s="270"/>
      <c r="M44" s="270"/>
      <c r="N44" s="89"/>
      <c r="O44" s="89"/>
      <c r="P44" s="89"/>
      <c r="Q44" s="89"/>
      <c r="R44" s="177"/>
      <c r="S44" s="136"/>
      <c r="T44" s="133"/>
      <c r="U44" s="133"/>
      <c r="V44" s="260" t="s">
        <v>58</v>
      </c>
      <c r="W44" s="261" t="s">
        <v>58</v>
      </c>
      <c r="X44" s="261" t="s">
        <v>58</v>
      </c>
      <c r="Y44" s="261" t="s">
        <v>58</v>
      </c>
      <c r="Z44" s="261" t="s">
        <v>58</v>
      </c>
      <c r="AA44" s="261" t="s">
        <v>58</v>
      </c>
      <c r="AB44" s="261" t="s">
        <v>58</v>
      </c>
      <c r="AC44" s="261" t="s">
        <v>58</v>
      </c>
      <c r="AD44" s="261" t="s">
        <v>58</v>
      </c>
      <c r="AE44" s="261" t="s">
        <v>58</v>
      </c>
      <c r="AF44" s="261" t="s">
        <v>58</v>
      </c>
      <c r="AG44" s="261" t="s">
        <v>58</v>
      </c>
      <c r="AH44" s="261" t="s">
        <v>58</v>
      </c>
      <c r="AI44" s="261" t="s">
        <v>58</v>
      </c>
      <c r="AJ44" s="261" t="s">
        <v>58</v>
      </c>
      <c r="AK44" s="261" t="s">
        <v>58</v>
      </c>
      <c r="AL44" s="261" t="s">
        <v>58</v>
      </c>
      <c r="AM44" s="261" t="s">
        <v>58</v>
      </c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</row>
    <row r="45" spans="1:100" s="265" customFormat="1" ht="18" customHeight="1" thickBot="1" x14ac:dyDescent="0.25">
      <c r="A45" s="133"/>
      <c r="B45" s="254"/>
      <c r="C45" s="168"/>
      <c r="D45" s="270"/>
      <c r="E45" s="273"/>
      <c r="F45" s="270"/>
      <c r="G45" s="270"/>
      <c r="H45" s="270"/>
      <c r="I45" s="270"/>
      <c r="J45" s="270"/>
      <c r="K45" s="270"/>
      <c r="L45" s="270"/>
      <c r="M45" s="270"/>
      <c r="N45" s="89"/>
      <c r="O45" s="89"/>
      <c r="P45" s="89"/>
      <c r="Q45" s="89"/>
      <c r="R45" s="177"/>
      <c r="S45" s="136"/>
      <c r="T45" s="133"/>
      <c r="U45" s="133"/>
      <c r="V45" s="260" t="s">
        <v>58</v>
      </c>
      <c r="W45" s="261" t="s">
        <v>58</v>
      </c>
      <c r="X45" s="261" t="s">
        <v>58</v>
      </c>
      <c r="Y45" s="261" t="s">
        <v>58</v>
      </c>
      <c r="Z45" s="261" t="s">
        <v>58</v>
      </c>
      <c r="AA45" s="261" t="s">
        <v>58</v>
      </c>
      <c r="AB45" s="261" t="s">
        <v>58</v>
      </c>
      <c r="AC45" s="261" t="s">
        <v>58</v>
      </c>
      <c r="AD45" s="261" t="s">
        <v>58</v>
      </c>
      <c r="AE45" s="261" t="s">
        <v>58</v>
      </c>
      <c r="AF45" s="261" t="s">
        <v>58</v>
      </c>
      <c r="AG45" s="261" t="s">
        <v>58</v>
      </c>
      <c r="AH45" s="261" t="s">
        <v>58</v>
      </c>
      <c r="AI45" s="261" t="s">
        <v>58</v>
      </c>
      <c r="AJ45" s="261" t="s">
        <v>58</v>
      </c>
      <c r="AK45" s="261" t="s">
        <v>58</v>
      </c>
      <c r="AL45" s="261" t="s">
        <v>58</v>
      </c>
      <c r="AM45" s="261" t="s">
        <v>58</v>
      </c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</row>
    <row r="46" spans="1:100" s="265" customFormat="1" ht="18" customHeight="1" thickBot="1" x14ac:dyDescent="0.25">
      <c r="A46" s="133"/>
      <c r="B46" s="245" t="s">
        <v>21</v>
      </c>
      <c r="C46" s="168"/>
      <c r="D46" s="43">
        <f>SUM(D48,D57,D65,D72,D81,D97,D104)</f>
        <v>0</v>
      </c>
      <c r="E46" s="40"/>
      <c r="F46" s="43">
        <f>SUM(F48,F57,F65,F72,F81,F97,F104)</f>
        <v>0</v>
      </c>
      <c r="G46" s="43">
        <f>SUM(G48,G57,G65,G72,G81,G97,G104)</f>
        <v>0</v>
      </c>
      <c r="H46" s="92"/>
      <c r="I46" s="43">
        <f t="shared" ref="I46" si="2">SUM(I48,I57,I65,I72,I81,I97,I104)</f>
        <v>0</v>
      </c>
      <c r="J46" s="92"/>
      <c r="K46" s="43">
        <f>SUM(K48,K57,K65,K72,K81,K97,K104)</f>
        <v>0</v>
      </c>
      <c r="L46" s="58"/>
      <c r="M46" s="58"/>
      <c r="N46" s="18"/>
      <c r="O46" s="18"/>
      <c r="P46" s="18"/>
      <c r="Q46" s="18"/>
      <c r="R46" s="137"/>
      <c r="S46" s="39">
        <f>IFERROR(D46/$D$46,0)</f>
        <v>0</v>
      </c>
      <c r="T46" s="133"/>
      <c r="U46" s="133"/>
      <c r="V46" s="260" t="s">
        <v>58</v>
      </c>
      <c r="W46" s="261" t="s">
        <v>58</v>
      </c>
      <c r="X46" s="261" t="s">
        <v>58</v>
      </c>
      <c r="Y46" s="261" t="s">
        <v>58</v>
      </c>
      <c r="Z46" s="261" t="s">
        <v>58</v>
      </c>
      <c r="AA46" s="261" t="s">
        <v>58</v>
      </c>
      <c r="AB46" s="261" t="s">
        <v>58</v>
      </c>
      <c r="AC46" s="261" t="s">
        <v>58</v>
      </c>
      <c r="AD46" s="261" t="s">
        <v>58</v>
      </c>
      <c r="AE46" s="261" t="s">
        <v>58</v>
      </c>
      <c r="AF46" s="261" t="s">
        <v>58</v>
      </c>
      <c r="AG46" s="261" t="s">
        <v>58</v>
      </c>
      <c r="AH46" s="261" t="s">
        <v>58</v>
      </c>
      <c r="AI46" s="261" t="s">
        <v>58</v>
      </c>
      <c r="AJ46" s="261" t="s">
        <v>58</v>
      </c>
      <c r="AK46" s="261" t="s">
        <v>58</v>
      </c>
      <c r="AL46" s="261" t="s">
        <v>58</v>
      </c>
      <c r="AM46" s="261" t="s">
        <v>58</v>
      </c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</row>
    <row r="47" spans="1:100" s="265" customFormat="1" ht="18" customHeight="1" thickBot="1" x14ac:dyDescent="0.25">
      <c r="A47" s="133"/>
      <c r="B47" s="254"/>
      <c r="C47" s="168"/>
      <c r="D47" s="270"/>
      <c r="E47" s="271"/>
      <c r="F47" s="270"/>
      <c r="G47" s="270"/>
      <c r="H47" s="270"/>
      <c r="I47" s="270"/>
      <c r="J47" s="270"/>
      <c r="K47" s="270"/>
      <c r="L47" s="270"/>
      <c r="M47" s="270"/>
      <c r="N47" s="91"/>
      <c r="O47" s="91"/>
      <c r="P47" s="91"/>
      <c r="Q47" s="91"/>
      <c r="R47" s="177"/>
      <c r="S47" s="136"/>
      <c r="T47" s="133"/>
      <c r="U47" s="133"/>
      <c r="V47" s="260" t="s">
        <v>58</v>
      </c>
      <c r="W47" s="261" t="s">
        <v>58</v>
      </c>
      <c r="X47" s="261" t="s">
        <v>58</v>
      </c>
      <c r="Y47" s="261" t="s">
        <v>58</v>
      </c>
      <c r="Z47" s="261" t="s">
        <v>58</v>
      </c>
      <c r="AA47" s="261" t="s">
        <v>58</v>
      </c>
      <c r="AB47" s="261" t="s">
        <v>58</v>
      </c>
      <c r="AC47" s="261" t="s">
        <v>58</v>
      </c>
      <c r="AD47" s="261" t="s">
        <v>58</v>
      </c>
      <c r="AE47" s="261" t="s">
        <v>58</v>
      </c>
      <c r="AF47" s="261" t="s">
        <v>58</v>
      </c>
      <c r="AG47" s="261" t="s">
        <v>58</v>
      </c>
      <c r="AH47" s="261" t="s">
        <v>58</v>
      </c>
      <c r="AI47" s="261" t="s">
        <v>58</v>
      </c>
      <c r="AJ47" s="261" t="s">
        <v>58</v>
      </c>
      <c r="AK47" s="261" t="s">
        <v>58</v>
      </c>
      <c r="AL47" s="261" t="s">
        <v>58</v>
      </c>
      <c r="AM47" s="261" t="s">
        <v>58</v>
      </c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</row>
    <row r="48" spans="1:100" s="265" customFormat="1" ht="18" customHeight="1" thickBot="1" x14ac:dyDescent="0.25">
      <c r="A48" s="133"/>
      <c r="B48" s="17" t="s">
        <v>98</v>
      </c>
      <c r="C48" s="177"/>
      <c r="D48" s="42">
        <f>SUM(D49:D55)</f>
        <v>0</v>
      </c>
      <c r="E48" s="29"/>
      <c r="F48" s="45">
        <f>SUM(F49:F55)</f>
        <v>0</v>
      </c>
      <c r="G48" s="45">
        <f>SUM(G49:G55)</f>
        <v>0</v>
      </c>
      <c r="H48" s="49"/>
      <c r="I48" s="45">
        <f>SUM(I49:I55)</f>
        <v>0</v>
      </c>
      <c r="J48" s="49"/>
      <c r="K48" s="45">
        <f>SUM(K49:K55)</f>
        <v>0</v>
      </c>
      <c r="L48" s="49"/>
      <c r="M48" s="49"/>
      <c r="N48" s="391" t="s">
        <v>270</v>
      </c>
      <c r="O48" s="10"/>
      <c r="P48" s="10"/>
      <c r="Q48" s="10"/>
      <c r="R48" s="133"/>
      <c r="S48" s="129">
        <f t="shared" ref="S48:S53" si="3">IFERROR(D48/$D$46,0)</f>
        <v>0</v>
      </c>
      <c r="T48" s="133"/>
      <c r="U48" s="133"/>
      <c r="V48" s="260" t="s">
        <v>58</v>
      </c>
      <c r="W48" s="261" t="s">
        <v>58</v>
      </c>
      <c r="X48" s="261" t="s">
        <v>58</v>
      </c>
      <c r="Y48" s="261" t="s">
        <v>58</v>
      </c>
      <c r="Z48" s="261" t="s">
        <v>58</v>
      </c>
      <c r="AA48" s="261" t="s">
        <v>58</v>
      </c>
      <c r="AB48" s="261" t="s">
        <v>58</v>
      </c>
      <c r="AC48" s="261" t="s">
        <v>58</v>
      </c>
      <c r="AD48" s="261" t="s">
        <v>58</v>
      </c>
      <c r="AE48" s="261" t="s">
        <v>58</v>
      </c>
      <c r="AF48" s="261" t="s">
        <v>58</v>
      </c>
      <c r="AG48" s="261" t="s">
        <v>58</v>
      </c>
      <c r="AH48" s="261" t="s">
        <v>58</v>
      </c>
      <c r="AI48" s="261" t="s">
        <v>58</v>
      </c>
      <c r="AJ48" s="261" t="s">
        <v>58</v>
      </c>
      <c r="AK48" s="261" t="s">
        <v>58</v>
      </c>
      <c r="AL48" s="261" t="s">
        <v>58</v>
      </c>
      <c r="AM48" s="261" t="s">
        <v>58</v>
      </c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</row>
    <row r="49" spans="1:100" s="265" customFormat="1" ht="13.9" customHeight="1" x14ac:dyDescent="0.2">
      <c r="A49" s="133"/>
      <c r="B49" s="251" t="s">
        <v>51</v>
      </c>
      <c r="C49" s="177"/>
      <c r="D49" s="264">
        <f>SUM(F49:G49)</f>
        <v>0</v>
      </c>
      <c r="E49" s="128"/>
      <c r="F49" s="84">
        <f>'Beiblatt Personal'!H20</f>
        <v>0</v>
      </c>
      <c r="G49" s="81">
        <f>'Beiblatt Personal'!I20</f>
        <v>0</v>
      </c>
      <c r="H49" s="76"/>
      <c r="I49" s="274"/>
      <c r="J49" s="76"/>
      <c r="K49" s="274">
        <f>'Beiblatt Personal'!S20</f>
        <v>0</v>
      </c>
      <c r="L49" s="76"/>
      <c r="M49" s="76"/>
      <c r="N49" s="275" t="s">
        <v>28</v>
      </c>
      <c r="O49" s="89"/>
      <c r="P49" s="89"/>
      <c r="Q49" s="89"/>
      <c r="R49" s="133"/>
      <c r="S49" s="276">
        <f>IFERROR(D49/$D$46,0)</f>
        <v>0</v>
      </c>
      <c r="T49" s="133"/>
      <c r="U49" s="133"/>
      <c r="V49" s="260" t="s">
        <v>58</v>
      </c>
      <c r="W49" s="261" t="s">
        <v>58</v>
      </c>
      <c r="X49" s="261" t="s">
        <v>58</v>
      </c>
      <c r="Y49" s="261" t="s">
        <v>58</v>
      </c>
      <c r="Z49" s="261" t="s">
        <v>58</v>
      </c>
      <c r="AA49" s="261" t="s">
        <v>58</v>
      </c>
      <c r="AB49" s="261" t="s">
        <v>58</v>
      </c>
      <c r="AC49" s="261" t="s">
        <v>58</v>
      </c>
      <c r="AD49" s="261" t="s">
        <v>58</v>
      </c>
      <c r="AE49" s="261" t="s">
        <v>58</v>
      </c>
      <c r="AF49" s="261" t="s">
        <v>58</v>
      </c>
      <c r="AG49" s="261" t="s">
        <v>58</v>
      </c>
      <c r="AH49" s="261" t="s">
        <v>58</v>
      </c>
      <c r="AI49" s="261" t="s">
        <v>58</v>
      </c>
      <c r="AJ49" s="261" t="s">
        <v>58</v>
      </c>
      <c r="AK49" s="261" t="s">
        <v>58</v>
      </c>
      <c r="AL49" s="261" t="s">
        <v>58</v>
      </c>
      <c r="AM49" s="261" t="s">
        <v>58</v>
      </c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</row>
    <row r="50" spans="1:100" s="265" customFormat="1" ht="13.9" customHeight="1" x14ac:dyDescent="0.2">
      <c r="A50" s="133"/>
      <c r="B50" s="53" t="s">
        <v>114</v>
      </c>
      <c r="C50" s="177"/>
      <c r="D50" s="264">
        <f>SUM(F50:G50)</f>
        <v>0</v>
      </c>
      <c r="E50" s="128"/>
      <c r="F50" s="263">
        <f>'Beiblatt Personal'!H41</f>
        <v>0</v>
      </c>
      <c r="G50" s="264">
        <f>'Beiblatt Personal'!I41</f>
        <v>0</v>
      </c>
      <c r="H50" s="76"/>
      <c r="I50" s="277">
        <f>'Beiblatt Personal'!N41</f>
        <v>0</v>
      </c>
      <c r="J50" s="76"/>
      <c r="K50" s="277">
        <f>'Beiblatt Personal'!S41</f>
        <v>0</v>
      </c>
      <c r="L50" s="76"/>
      <c r="M50" s="76"/>
      <c r="N50" s="56" t="s">
        <v>28</v>
      </c>
      <c r="O50" s="89"/>
      <c r="P50" s="89"/>
      <c r="Q50" s="89"/>
      <c r="R50" s="133"/>
      <c r="S50" s="278">
        <f t="shared" si="3"/>
        <v>0</v>
      </c>
      <c r="T50" s="133"/>
      <c r="U50" s="133"/>
      <c r="V50" s="260" t="s">
        <v>58</v>
      </c>
      <c r="W50" s="261" t="s">
        <v>58</v>
      </c>
      <c r="X50" s="261" t="s">
        <v>58</v>
      </c>
      <c r="Y50" s="261" t="s">
        <v>58</v>
      </c>
      <c r="Z50" s="261" t="s">
        <v>58</v>
      </c>
      <c r="AA50" s="261" t="s">
        <v>59</v>
      </c>
      <c r="AB50" s="261" t="s">
        <v>58</v>
      </c>
      <c r="AC50" s="261" t="s">
        <v>58</v>
      </c>
      <c r="AD50" s="261" t="s">
        <v>58</v>
      </c>
      <c r="AE50" s="261" t="s">
        <v>58</v>
      </c>
      <c r="AF50" s="261" t="s">
        <v>58</v>
      </c>
      <c r="AG50" s="261" t="s">
        <v>58</v>
      </c>
      <c r="AH50" s="261" t="s">
        <v>59</v>
      </c>
      <c r="AI50" s="261" t="s">
        <v>59</v>
      </c>
      <c r="AJ50" s="261" t="s">
        <v>58</v>
      </c>
      <c r="AK50" s="261" t="s">
        <v>59</v>
      </c>
      <c r="AL50" s="261" t="s">
        <v>59</v>
      </c>
      <c r="AM50" s="261" t="s">
        <v>59</v>
      </c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</row>
    <row r="51" spans="1:100" s="265" customFormat="1" ht="13.9" customHeight="1" x14ac:dyDescent="0.2">
      <c r="A51" s="133"/>
      <c r="B51" s="53" t="s">
        <v>32</v>
      </c>
      <c r="C51" s="177"/>
      <c r="D51" s="264">
        <f>SUM(F51:G51)</f>
        <v>0</v>
      </c>
      <c r="E51" s="128"/>
      <c r="F51" s="263">
        <f>'Beiblatt Personal'!H51</f>
        <v>0</v>
      </c>
      <c r="G51" s="264">
        <f>'Beiblatt Personal'!I51</f>
        <v>0</v>
      </c>
      <c r="H51" s="76"/>
      <c r="I51" s="277"/>
      <c r="J51" s="76"/>
      <c r="K51" s="277"/>
      <c r="L51" s="76"/>
      <c r="M51" s="76"/>
      <c r="N51" s="56" t="s">
        <v>28</v>
      </c>
      <c r="O51" s="89"/>
      <c r="P51" s="89"/>
      <c r="Q51" s="89"/>
      <c r="R51" s="133"/>
      <c r="S51" s="278">
        <f t="shared" si="3"/>
        <v>0</v>
      </c>
      <c r="T51" s="133"/>
      <c r="U51" s="133"/>
      <c r="V51" s="260" t="s">
        <v>58</v>
      </c>
      <c r="W51" s="261" t="s">
        <v>58</v>
      </c>
      <c r="X51" s="261" t="s">
        <v>58</v>
      </c>
      <c r="Y51" s="261" t="s">
        <v>58</v>
      </c>
      <c r="Z51" s="261" t="s">
        <v>58</v>
      </c>
      <c r="AA51" s="261" t="s">
        <v>58</v>
      </c>
      <c r="AB51" s="261" t="s">
        <v>58</v>
      </c>
      <c r="AC51" s="261" t="s">
        <v>58</v>
      </c>
      <c r="AD51" s="261" t="s">
        <v>58</v>
      </c>
      <c r="AE51" s="261" t="s">
        <v>58</v>
      </c>
      <c r="AF51" s="261" t="s">
        <v>58</v>
      </c>
      <c r="AG51" s="261" t="s">
        <v>58</v>
      </c>
      <c r="AH51" s="261" t="s">
        <v>59</v>
      </c>
      <c r="AI51" s="261" t="s">
        <v>58</v>
      </c>
      <c r="AJ51" s="261" t="s">
        <v>58</v>
      </c>
      <c r="AK51" s="261" t="s">
        <v>58</v>
      </c>
      <c r="AL51" s="261" t="s">
        <v>58</v>
      </c>
      <c r="AM51" s="261" t="s">
        <v>58</v>
      </c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</row>
    <row r="52" spans="1:100" s="265" customFormat="1" ht="13.9" customHeight="1" x14ac:dyDescent="0.2">
      <c r="A52" s="133"/>
      <c r="B52" s="53" t="s">
        <v>3</v>
      </c>
      <c r="C52" s="177"/>
      <c r="D52" s="264">
        <f t="shared" ref="D52:D53" si="4">SUM(F52:G52)</f>
        <v>0</v>
      </c>
      <c r="E52" s="128"/>
      <c r="F52" s="263">
        <f>'Beiblatt Personal'!H63</f>
        <v>0</v>
      </c>
      <c r="G52" s="264">
        <f>'Beiblatt Personal'!I63</f>
        <v>0</v>
      </c>
      <c r="H52" s="76"/>
      <c r="I52" s="277"/>
      <c r="J52" s="76"/>
      <c r="K52" s="277">
        <f>'Beiblatt Personal'!S63</f>
        <v>0</v>
      </c>
      <c r="L52" s="76"/>
      <c r="M52" s="76"/>
      <c r="N52" s="56" t="s">
        <v>28</v>
      </c>
      <c r="O52" s="89"/>
      <c r="P52" s="89"/>
      <c r="Q52" s="89"/>
      <c r="R52" s="133"/>
      <c r="S52" s="278">
        <f t="shared" si="3"/>
        <v>0</v>
      </c>
      <c r="T52" s="133"/>
      <c r="U52" s="133"/>
      <c r="V52" s="260" t="s">
        <v>58</v>
      </c>
      <c r="W52" s="261" t="s">
        <v>58</v>
      </c>
      <c r="X52" s="261" t="s">
        <v>58</v>
      </c>
      <c r="Y52" s="261" t="s">
        <v>58</v>
      </c>
      <c r="Z52" s="261" t="s">
        <v>58</v>
      </c>
      <c r="AA52" s="261" t="s">
        <v>58</v>
      </c>
      <c r="AB52" s="261" t="s">
        <v>58</v>
      </c>
      <c r="AC52" s="261" t="s">
        <v>58</v>
      </c>
      <c r="AD52" s="261" t="s">
        <v>58</v>
      </c>
      <c r="AE52" s="261" t="s">
        <v>58</v>
      </c>
      <c r="AF52" s="261" t="s">
        <v>58</v>
      </c>
      <c r="AG52" s="261" t="s">
        <v>58</v>
      </c>
      <c r="AH52" s="261" t="s">
        <v>58</v>
      </c>
      <c r="AI52" s="261" t="s">
        <v>59</v>
      </c>
      <c r="AJ52" s="261" t="s">
        <v>59</v>
      </c>
      <c r="AK52" s="261" t="s">
        <v>59</v>
      </c>
      <c r="AL52" s="261" t="s">
        <v>59</v>
      </c>
      <c r="AM52" s="261" t="s">
        <v>59</v>
      </c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</row>
    <row r="53" spans="1:100" s="265" customFormat="1" ht="13.9" hidden="1" customHeight="1" x14ac:dyDescent="0.2">
      <c r="A53" s="133"/>
      <c r="B53" s="54" t="s">
        <v>52</v>
      </c>
      <c r="C53" s="177"/>
      <c r="D53" s="267">
        <f t="shared" si="4"/>
        <v>0</v>
      </c>
      <c r="E53" s="128"/>
      <c r="F53" s="266">
        <f>'Beiblatt Personal'!H70</f>
        <v>0</v>
      </c>
      <c r="G53" s="267">
        <f>'Beiblatt Personal'!I70</f>
        <v>0</v>
      </c>
      <c r="H53" s="76"/>
      <c r="I53" s="277"/>
      <c r="J53" s="76"/>
      <c r="K53" s="277"/>
      <c r="L53" s="76"/>
      <c r="M53" s="76"/>
      <c r="N53" s="56" t="s">
        <v>28</v>
      </c>
      <c r="O53" s="89"/>
      <c r="P53" s="89"/>
      <c r="Q53" s="89"/>
      <c r="R53" s="133"/>
      <c r="S53" s="278">
        <f t="shared" si="3"/>
        <v>0</v>
      </c>
      <c r="T53" s="133"/>
      <c r="U53" s="133"/>
      <c r="V53" s="260" t="s">
        <v>59</v>
      </c>
      <c r="W53" s="261" t="s">
        <v>59</v>
      </c>
      <c r="X53" s="261" t="s">
        <v>59</v>
      </c>
      <c r="Y53" s="261" t="s">
        <v>59</v>
      </c>
      <c r="Z53" s="261" t="s">
        <v>59</v>
      </c>
      <c r="AA53" s="261" t="s">
        <v>59</v>
      </c>
      <c r="AB53" s="261" t="s">
        <v>59</v>
      </c>
      <c r="AC53" s="261" t="s">
        <v>59</v>
      </c>
      <c r="AD53" s="261" t="s">
        <v>58</v>
      </c>
      <c r="AE53" s="261" t="s">
        <v>59</v>
      </c>
      <c r="AF53" s="261" t="s">
        <v>59</v>
      </c>
      <c r="AG53" s="261" t="s">
        <v>59</v>
      </c>
      <c r="AH53" s="261" t="s">
        <v>58</v>
      </c>
      <c r="AI53" s="261" t="s">
        <v>59</v>
      </c>
      <c r="AJ53" s="261" t="s">
        <v>59</v>
      </c>
      <c r="AK53" s="261" t="s">
        <v>59</v>
      </c>
      <c r="AL53" s="261" t="s">
        <v>59</v>
      </c>
      <c r="AM53" s="261" t="s">
        <v>59</v>
      </c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</row>
    <row r="54" spans="1:100" s="265" customFormat="1" ht="13.9" customHeight="1" x14ac:dyDescent="0.2">
      <c r="A54" s="133"/>
      <c r="B54" s="53" t="s">
        <v>15</v>
      </c>
      <c r="C54" s="177"/>
      <c r="D54" s="264">
        <f>SUM(F54:G54)</f>
        <v>0</v>
      </c>
      <c r="E54" s="128"/>
      <c r="F54" s="263">
        <f>'Beiblatt Personal'!H77</f>
        <v>0</v>
      </c>
      <c r="G54" s="264">
        <f>'Beiblatt Personal'!I77</f>
        <v>0</v>
      </c>
      <c r="H54" s="76"/>
      <c r="I54" s="277"/>
      <c r="J54" s="76"/>
      <c r="K54" s="277">
        <f>'Beiblatt Personal'!S77</f>
        <v>0</v>
      </c>
      <c r="L54" s="76"/>
      <c r="M54" s="76"/>
      <c r="N54" s="56" t="s">
        <v>28</v>
      </c>
      <c r="O54" s="89"/>
      <c r="P54" s="89"/>
      <c r="Q54" s="89"/>
      <c r="R54" s="133"/>
      <c r="S54" s="278">
        <f>IFERROR(D54/$D$46,0)</f>
        <v>0</v>
      </c>
      <c r="T54" s="133"/>
      <c r="U54" s="133"/>
      <c r="V54" s="260" t="s">
        <v>58</v>
      </c>
      <c r="W54" s="261" t="s">
        <v>58</v>
      </c>
      <c r="X54" s="261" t="s">
        <v>58</v>
      </c>
      <c r="Y54" s="261" t="s">
        <v>58</v>
      </c>
      <c r="Z54" s="261" t="s">
        <v>58</v>
      </c>
      <c r="AA54" s="261" t="s">
        <v>58</v>
      </c>
      <c r="AB54" s="261" t="s">
        <v>58</v>
      </c>
      <c r="AC54" s="261" t="s">
        <v>58</v>
      </c>
      <c r="AD54" s="261" t="s">
        <v>58</v>
      </c>
      <c r="AE54" s="261" t="s">
        <v>58</v>
      </c>
      <c r="AF54" s="261" t="s">
        <v>58</v>
      </c>
      <c r="AG54" s="261" t="s">
        <v>58</v>
      </c>
      <c r="AH54" s="261" t="s">
        <v>58</v>
      </c>
      <c r="AI54" s="261" t="s">
        <v>58</v>
      </c>
      <c r="AJ54" s="261" t="s">
        <v>58</v>
      </c>
      <c r="AK54" s="261" t="s">
        <v>59</v>
      </c>
      <c r="AL54" s="261" t="s">
        <v>58</v>
      </c>
      <c r="AM54" s="261" t="s">
        <v>58</v>
      </c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</row>
    <row r="55" spans="1:100" s="265" customFormat="1" ht="13.5" thickBot="1" x14ac:dyDescent="0.25">
      <c r="A55" s="133"/>
      <c r="B55" s="37" t="s">
        <v>31</v>
      </c>
      <c r="C55" s="177"/>
      <c r="D55" s="268"/>
      <c r="E55" s="128"/>
      <c r="F55" s="269"/>
      <c r="G55" s="269">
        <f>D55</f>
        <v>0</v>
      </c>
      <c r="H55" s="76"/>
      <c r="I55" s="279"/>
      <c r="J55" s="76"/>
      <c r="K55" s="279"/>
      <c r="L55" s="76"/>
      <c r="M55" s="76"/>
      <c r="N55" s="186"/>
      <c r="O55" s="90"/>
      <c r="P55" s="90"/>
      <c r="Q55" s="90"/>
      <c r="R55" s="133"/>
      <c r="S55" s="280">
        <f>IFERROR(D55/$D$46,0)</f>
        <v>0</v>
      </c>
      <c r="T55" s="133"/>
      <c r="U55" s="133"/>
      <c r="V55" s="260" t="s">
        <v>58</v>
      </c>
      <c r="W55" s="261" t="s">
        <v>58</v>
      </c>
      <c r="X55" s="261" t="s">
        <v>58</v>
      </c>
      <c r="Y55" s="261" t="s">
        <v>58</v>
      </c>
      <c r="Z55" s="261" t="s">
        <v>58</v>
      </c>
      <c r="AA55" s="261" t="s">
        <v>58</v>
      </c>
      <c r="AB55" s="261" t="s">
        <v>58</v>
      </c>
      <c r="AC55" s="261" t="s">
        <v>58</v>
      </c>
      <c r="AD55" s="261" t="s">
        <v>58</v>
      </c>
      <c r="AE55" s="261" t="s">
        <v>58</v>
      </c>
      <c r="AF55" s="261" t="s">
        <v>58</v>
      </c>
      <c r="AG55" s="261" t="s">
        <v>58</v>
      </c>
      <c r="AH55" s="261" t="s">
        <v>58</v>
      </c>
      <c r="AI55" s="261" t="s">
        <v>58</v>
      </c>
      <c r="AJ55" s="261" t="s">
        <v>58</v>
      </c>
      <c r="AK55" s="261" t="s">
        <v>58</v>
      </c>
      <c r="AL55" s="261" t="s">
        <v>58</v>
      </c>
      <c r="AM55" s="261" t="s">
        <v>58</v>
      </c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</row>
    <row r="56" spans="1:100" s="265" customFormat="1" ht="18" customHeight="1" thickBot="1" x14ac:dyDescent="0.25">
      <c r="A56" s="133"/>
      <c r="B56" s="254"/>
      <c r="C56" s="177"/>
      <c r="D56" s="270"/>
      <c r="E56" s="271"/>
      <c r="F56" s="270"/>
      <c r="G56" s="270"/>
      <c r="H56" s="270"/>
      <c r="I56" s="270"/>
      <c r="J56" s="270"/>
      <c r="K56" s="270"/>
      <c r="L56" s="270"/>
      <c r="M56" s="270"/>
      <c r="N56" s="294"/>
      <c r="O56" s="294"/>
      <c r="P56" s="294"/>
      <c r="Q56" s="294"/>
      <c r="R56" s="133"/>
      <c r="S56" s="38"/>
      <c r="T56" s="133"/>
      <c r="U56" s="133"/>
      <c r="V56" s="260" t="s">
        <v>58</v>
      </c>
      <c r="W56" s="261" t="s">
        <v>58</v>
      </c>
      <c r="X56" s="261" t="s">
        <v>58</v>
      </c>
      <c r="Y56" s="261" t="s">
        <v>58</v>
      </c>
      <c r="Z56" s="261" t="s">
        <v>58</v>
      </c>
      <c r="AA56" s="261" t="s">
        <v>58</v>
      </c>
      <c r="AB56" s="261" t="s">
        <v>58</v>
      </c>
      <c r="AC56" s="261" t="s">
        <v>58</v>
      </c>
      <c r="AD56" s="261" t="s">
        <v>58</v>
      </c>
      <c r="AE56" s="261" t="s">
        <v>58</v>
      </c>
      <c r="AF56" s="261" t="s">
        <v>58</v>
      </c>
      <c r="AG56" s="261" t="s">
        <v>58</v>
      </c>
      <c r="AH56" s="261" t="s">
        <v>58</v>
      </c>
      <c r="AI56" s="261" t="s">
        <v>58</v>
      </c>
      <c r="AJ56" s="261" t="s">
        <v>58</v>
      </c>
      <c r="AK56" s="261" t="s">
        <v>58</v>
      </c>
      <c r="AL56" s="261" t="s">
        <v>58</v>
      </c>
      <c r="AM56" s="261" t="s">
        <v>58</v>
      </c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</row>
    <row r="57" spans="1:100" s="265" customFormat="1" ht="18" customHeight="1" thickBot="1" x14ac:dyDescent="0.25">
      <c r="A57" s="133"/>
      <c r="B57" s="17" t="s">
        <v>97</v>
      </c>
      <c r="C57" s="177"/>
      <c r="D57" s="42">
        <f>SUM(D58:D63)</f>
        <v>0</v>
      </c>
      <c r="E57" s="71"/>
      <c r="F57" s="45">
        <f>SUM(F58:F63)</f>
        <v>0</v>
      </c>
      <c r="G57" s="45">
        <f>SUM(G58:G63)</f>
        <v>0</v>
      </c>
      <c r="H57" s="49"/>
      <c r="I57" s="45">
        <f>SUM(I58:I63)</f>
        <v>0</v>
      </c>
      <c r="J57" s="49"/>
      <c r="K57" s="45">
        <f>SUM(K58:K63)</f>
        <v>0</v>
      </c>
      <c r="L57" s="49"/>
      <c r="M57" s="49"/>
      <c r="N57" s="391" t="s">
        <v>270</v>
      </c>
      <c r="O57" s="10"/>
      <c r="P57" s="10"/>
      <c r="Q57" s="10"/>
      <c r="R57" s="133"/>
      <c r="S57" s="129">
        <f t="shared" ref="S57:S63" si="5">IFERROR(D57/$D$46,0)</f>
        <v>0</v>
      </c>
      <c r="T57" s="133"/>
      <c r="U57" s="133"/>
      <c r="V57" s="260" t="s">
        <v>58</v>
      </c>
      <c r="W57" s="261" t="s">
        <v>58</v>
      </c>
      <c r="X57" s="261" t="s">
        <v>58</v>
      </c>
      <c r="Y57" s="261" t="s">
        <v>58</v>
      </c>
      <c r="Z57" s="261" t="s">
        <v>58</v>
      </c>
      <c r="AA57" s="261" t="s">
        <v>58</v>
      </c>
      <c r="AB57" s="261" t="s">
        <v>58</v>
      </c>
      <c r="AC57" s="261" t="s">
        <v>58</v>
      </c>
      <c r="AD57" s="261" t="s">
        <v>58</v>
      </c>
      <c r="AE57" s="261" t="s">
        <v>58</v>
      </c>
      <c r="AF57" s="261" t="s">
        <v>58</v>
      </c>
      <c r="AG57" s="261" t="s">
        <v>58</v>
      </c>
      <c r="AH57" s="261" t="s">
        <v>58</v>
      </c>
      <c r="AI57" s="261" t="s">
        <v>58</v>
      </c>
      <c r="AJ57" s="261" t="s">
        <v>59</v>
      </c>
      <c r="AK57" s="261" t="s">
        <v>58</v>
      </c>
      <c r="AL57" s="261" t="s">
        <v>58</v>
      </c>
      <c r="AM57" s="261" t="s">
        <v>58</v>
      </c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</row>
    <row r="58" spans="1:100" s="265" customFormat="1" ht="13.9" customHeight="1" x14ac:dyDescent="0.2">
      <c r="A58" s="133"/>
      <c r="B58" s="251" t="s">
        <v>51</v>
      </c>
      <c r="C58" s="177"/>
      <c r="D58" s="81">
        <f>SUM(F58:G58)</f>
        <v>0</v>
      </c>
      <c r="E58" s="72"/>
      <c r="F58" s="84">
        <f>SUM('Beiblatt Personal'!H86:H104)</f>
        <v>0</v>
      </c>
      <c r="G58" s="81">
        <f>SUM('Beiblatt Personal'!I86:I104)</f>
        <v>0</v>
      </c>
      <c r="H58" s="76"/>
      <c r="I58" s="274"/>
      <c r="J58" s="76"/>
      <c r="K58" s="274">
        <f>SUM('Beiblatt Personal'!S86,'Beiblatt Personal'!S89:S91,'Beiblatt Personal'!S93:S95,'Beiblatt Personal'!S97,'Beiblatt Personal'!S99,'Beiblatt Personal'!S101,'Beiblatt Personal'!S104)</f>
        <v>0</v>
      </c>
      <c r="L58" s="76"/>
      <c r="M58" s="76"/>
      <c r="N58" s="275" t="s">
        <v>28</v>
      </c>
      <c r="O58" s="89"/>
      <c r="P58" s="89"/>
      <c r="Q58" s="89"/>
      <c r="R58" s="133"/>
      <c r="S58" s="276">
        <f t="shared" si="5"/>
        <v>0</v>
      </c>
      <c r="T58" s="133"/>
      <c r="U58" s="133"/>
      <c r="V58" s="260" t="s">
        <v>58</v>
      </c>
      <c r="W58" s="261" t="s">
        <v>58</v>
      </c>
      <c r="X58" s="261" t="s">
        <v>58</v>
      </c>
      <c r="Y58" s="261" t="s">
        <v>58</v>
      </c>
      <c r="Z58" s="261" t="s">
        <v>58</v>
      </c>
      <c r="AA58" s="261" t="s">
        <v>58</v>
      </c>
      <c r="AB58" s="261" t="s">
        <v>58</v>
      </c>
      <c r="AC58" s="261" t="s">
        <v>58</v>
      </c>
      <c r="AD58" s="261" t="s">
        <v>58</v>
      </c>
      <c r="AE58" s="261" t="s">
        <v>58</v>
      </c>
      <c r="AF58" s="261" t="s">
        <v>58</v>
      </c>
      <c r="AG58" s="261" t="s">
        <v>58</v>
      </c>
      <c r="AH58" s="261" t="s">
        <v>58</v>
      </c>
      <c r="AI58" s="261" t="s">
        <v>58</v>
      </c>
      <c r="AJ58" s="261" t="s">
        <v>59</v>
      </c>
      <c r="AK58" s="261" t="s">
        <v>58</v>
      </c>
      <c r="AL58" s="261" t="s">
        <v>58</v>
      </c>
      <c r="AM58" s="261" t="s">
        <v>58</v>
      </c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</row>
    <row r="59" spans="1:100" s="265" customFormat="1" ht="13.9" customHeight="1" x14ac:dyDescent="0.2">
      <c r="A59" s="133"/>
      <c r="B59" s="53" t="s">
        <v>114</v>
      </c>
      <c r="C59" s="177"/>
      <c r="D59" s="78">
        <f>SUM(F59:G59)</f>
        <v>0</v>
      </c>
      <c r="E59" s="72"/>
      <c r="F59" s="79">
        <f>SUM('Beiblatt Personal'!H105:H112)</f>
        <v>0</v>
      </c>
      <c r="G59" s="78">
        <f>SUM('Beiblatt Personal'!I105:I112)</f>
        <v>0</v>
      </c>
      <c r="H59" s="76"/>
      <c r="I59" s="277">
        <f>SUM('Beiblatt Personal'!N105,'Beiblatt Personal'!N107:N109,'Beiblatt Personal'!N112)</f>
        <v>0</v>
      </c>
      <c r="J59" s="76"/>
      <c r="K59" s="277">
        <f>SUM('Beiblatt Personal'!S105:S109,'Beiblatt Personal'!S112)</f>
        <v>0</v>
      </c>
      <c r="L59" s="76"/>
      <c r="M59" s="76"/>
      <c r="N59" s="56" t="s">
        <v>28</v>
      </c>
      <c r="O59" s="89"/>
      <c r="P59" s="89"/>
      <c r="Q59" s="89"/>
      <c r="R59" s="133"/>
      <c r="S59" s="278">
        <f t="shared" si="5"/>
        <v>0</v>
      </c>
      <c r="T59" s="133"/>
      <c r="U59" s="133"/>
      <c r="V59" s="260" t="s">
        <v>58</v>
      </c>
      <c r="W59" s="261" t="s">
        <v>58</v>
      </c>
      <c r="X59" s="261" t="s">
        <v>58</v>
      </c>
      <c r="Y59" s="261" t="s">
        <v>58</v>
      </c>
      <c r="Z59" s="261" t="s">
        <v>58</v>
      </c>
      <c r="AA59" s="261" t="s">
        <v>59</v>
      </c>
      <c r="AB59" s="261" t="s">
        <v>58</v>
      </c>
      <c r="AC59" s="261" t="s">
        <v>58</v>
      </c>
      <c r="AD59" s="261" t="s">
        <v>58</v>
      </c>
      <c r="AE59" s="261" t="s">
        <v>58</v>
      </c>
      <c r="AF59" s="261" t="s">
        <v>58</v>
      </c>
      <c r="AG59" s="261" t="s">
        <v>58</v>
      </c>
      <c r="AH59" s="261" t="s">
        <v>59</v>
      </c>
      <c r="AI59" s="261" t="s">
        <v>59</v>
      </c>
      <c r="AJ59" s="261" t="s">
        <v>59</v>
      </c>
      <c r="AK59" s="261" t="s">
        <v>59</v>
      </c>
      <c r="AL59" s="261" t="s">
        <v>59</v>
      </c>
      <c r="AM59" s="261" t="s">
        <v>59</v>
      </c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</row>
    <row r="60" spans="1:100" s="265" customFormat="1" ht="13.9" customHeight="1" x14ac:dyDescent="0.2">
      <c r="A60" s="133"/>
      <c r="B60" s="53" t="s">
        <v>32</v>
      </c>
      <c r="C60" s="177"/>
      <c r="D60" s="78">
        <f t="shared" ref="D60:D62" si="6">SUM(F60:G60)</f>
        <v>0</v>
      </c>
      <c r="E60" s="72"/>
      <c r="F60" s="79">
        <f>SUM('Beiblatt Personal'!H113:H121)</f>
        <v>0</v>
      </c>
      <c r="G60" s="78">
        <f>SUM('Beiblatt Personal'!I113:I121)</f>
        <v>0</v>
      </c>
      <c r="H60" s="76"/>
      <c r="I60" s="277"/>
      <c r="J60" s="76"/>
      <c r="K60" s="277"/>
      <c r="L60" s="76"/>
      <c r="M60" s="76"/>
      <c r="N60" s="56" t="s">
        <v>28</v>
      </c>
      <c r="O60" s="89"/>
      <c r="P60" s="89"/>
      <c r="Q60" s="89"/>
      <c r="R60" s="133"/>
      <c r="S60" s="278">
        <f t="shared" si="5"/>
        <v>0</v>
      </c>
      <c r="T60" s="133"/>
      <c r="U60" s="133"/>
      <c r="V60" s="260" t="s">
        <v>58</v>
      </c>
      <c r="W60" s="261" t="s">
        <v>58</v>
      </c>
      <c r="X60" s="261" t="s">
        <v>58</v>
      </c>
      <c r="Y60" s="261" t="s">
        <v>58</v>
      </c>
      <c r="Z60" s="261" t="s">
        <v>58</v>
      </c>
      <c r="AA60" s="261" t="s">
        <v>58</v>
      </c>
      <c r="AB60" s="261" t="s">
        <v>58</v>
      </c>
      <c r="AC60" s="261" t="s">
        <v>58</v>
      </c>
      <c r="AD60" s="261" t="s">
        <v>58</v>
      </c>
      <c r="AE60" s="261" t="s">
        <v>58</v>
      </c>
      <c r="AF60" s="261" t="s">
        <v>58</v>
      </c>
      <c r="AG60" s="261" t="s">
        <v>58</v>
      </c>
      <c r="AH60" s="261" t="s">
        <v>58</v>
      </c>
      <c r="AI60" s="261" t="s">
        <v>58</v>
      </c>
      <c r="AJ60" s="261" t="s">
        <v>59</v>
      </c>
      <c r="AK60" s="261" t="s">
        <v>58</v>
      </c>
      <c r="AL60" s="261" t="s">
        <v>58</v>
      </c>
      <c r="AM60" s="261" t="s">
        <v>58</v>
      </c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</row>
    <row r="61" spans="1:100" s="265" customFormat="1" ht="13.9" customHeight="1" x14ac:dyDescent="0.2">
      <c r="A61" s="133"/>
      <c r="B61" s="53" t="s">
        <v>3</v>
      </c>
      <c r="C61" s="177"/>
      <c r="D61" s="78">
        <f t="shared" si="6"/>
        <v>0</v>
      </c>
      <c r="E61" s="72"/>
      <c r="F61" s="79">
        <f>SUM('Beiblatt Personal'!H122:H125)</f>
        <v>0</v>
      </c>
      <c r="G61" s="78">
        <f>SUM('Beiblatt Personal'!I122:I126)</f>
        <v>0</v>
      </c>
      <c r="H61" s="76"/>
      <c r="I61" s="277"/>
      <c r="J61" s="76"/>
      <c r="K61" s="277">
        <f>SUM('Beiblatt Personal'!S123:S124,'Beiblatt Personal'!S126)</f>
        <v>0</v>
      </c>
      <c r="L61" s="76"/>
      <c r="M61" s="76"/>
      <c r="N61" s="56" t="s">
        <v>28</v>
      </c>
      <c r="O61" s="89"/>
      <c r="P61" s="89"/>
      <c r="Q61" s="89"/>
      <c r="R61" s="133"/>
      <c r="S61" s="278">
        <f t="shared" si="5"/>
        <v>0</v>
      </c>
      <c r="T61" s="133"/>
      <c r="U61" s="133"/>
      <c r="V61" s="260" t="s">
        <v>58</v>
      </c>
      <c r="W61" s="261" t="s">
        <v>58</v>
      </c>
      <c r="X61" s="261" t="s">
        <v>58</v>
      </c>
      <c r="Y61" s="261" t="s">
        <v>58</v>
      </c>
      <c r="Z61" s="261" t="s">
        <v>58</v>
      </c>
      <c r="AA61" s="261" t="s">
        <v>58</v>
      </c>
      <c r="AB61" s="261" t="s">
        <v>58</v>
      </c>
      <c r="AC61" s="261" t="s">
        <v>58</v>
      </c>
      <c r="AD61" s="261" t="s">
        <v>58</v>
      </c>
      <c r="AE61" s="261" t="s">
        <v>58</v>
      </c>
      <c r="AF61" s="261" t="s">
        <v>58</v>
      </c>
      <c r="AG61" s="261" t="s">
        <v>58</v>
      </c>
      <c r="AH61" s="261" t="s">
        <v>58</v>
      </c>
      <c r="AI61" s="261" t="s">
        <v>59</v>
      </c>
      <c r="AJ61" s="261" t="s">
        <v>59</v>
      </c>
      <c r="AK61" s="261" t="s">
        <v>59</v>
      </c>
      <c r="AL61" s="261" t="s">
        <v>59</v>
      </c>
      <c r="AM61" s="261" t="s">
        <v>59</v>
      </c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</row>
    <row r="62" spans="1:100" s="265" customFormat="1" ht="13.9" hidden="1" customHeight="1" x14ac:dyDescent="0.2">
      <c r="A62" s="133"/>
      <c r="B62" s="54" t="s">
        <v>52</v>
      </c>
      <c r="C62" s="177"/>
      <c r="D62" s="78">
        <f t="shared" si="6"/>
        <v>0</v>
      </c>
      <c r="E62" s="72"/>
      <c r="F62" s="79">
        <f>SUM('Beiblatt Personal'!H127:H131)</f>
        <v>0</v>
      </c>
      <c r="G62" s="78">
        <f>SUM('Beiblatt Personal'!I127:I131)</f>
        <v>0</v>
      </c>
      <c r="H62" s="76"/>
      <c r="I62" s="277"/>
      <c r="J62" s="76"/>
      <c r="K62" s="277"/>
      <c r="L62" s="76"/>
      <c r="M62" s="76"/>
      <c r="N62" s="56" t="s">
        <v>28</v>
      </c>
      <c r="O62" s="89"/>
      <c r="P62" s="89"/>
      <c r="Q62" s="89"/>
      <c r="R62" s="133"/>
      <c r="S62" s="278">
        <f t="shared" si="5"/>
        <v>0</v>
      </c>
      <c r="T62" s="133"/>
      <c r="U62" s="133"/>
      <c r="V62" s="260" t="s">
        <v>59</v>
      </c>
      <c r="W62" s="261" t="s">
        <v>59</v>
      </c>
      <c r="X62" s="261" t="s">
        <v>59</v>
      </c>
      <c r="Y62" s="261" t="s">
        <v>59</v>
      </c>
      <c r="Z62" s="261" t="s">
        <v>59</v>
      </c>
      <c r="AA62" s="261" t="s">
        <v>59</v>
      </c>
      <c r="AB62" s="261" t="s">
        <v>59</v>
      </c>
      <c r="AC62" s="261" t="s">
        <v>59</v>
      </c>
      <c r="AD62" s="261" t="s">
        <v>58</v>
      </c>
      <c r="AE62" s="261" t="s">
        <v>59</v>
      </c>
      <c r="AF62" s="261" t="s">
        <v>59</v>
      </c>
      <c r="AG62" s="261" t="s">
        <v>59</v>
      </c>
      <c r="AH62" s="261" t="s">
        <v>58</v>
      </c>
      <c r="AI62" s="261" t="s">
        <v>59</v>
      </c>
      <c r="AJ62" s="261" t="s">
        <v>59</v>
      </c>
      <c r="AK62" s="261" t="s">
        <v>59</v>
      </c>
      <c r="AL62" s="261" t="s">
        <v>59</v>
      </c>
      <c r="AM62" s="261" t="s">
        <v>59</v>
      </c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</row>
    <row r="63" spans="1:100" s="265" customFormat="1" ht="13.9" customHeight="1" thickBot="1" x14ac:dyDescent="0.25">
      <c r="A63" s="133"/>
      <c r="B63" s="138" t="s">
        <v>15</v>
      </c>
      <c r="C63" s="177"/>
      <c r="D63" s="82">
        <f>SUM(F63:G63)</f>
        <v>0</v>
      </c>
      <c r="E63" s="72"/>
      <c r="F63" s="80">
        <f>SUM('Beiblatt Personal'!H132:H136)</f>
        <v>0</v>
      </c>
      <c r="G63" s="82">
        <f>SUM('Beiblatt Personal'!I132:I136)</f>
        <v>0</v>
      </c>
      <c r="H63" s="76"/>
      <c r="I63" s="279"/>
      <c r="J63" s="76"/>
      <c r="K63" s="279">
        <f>SUM('Beiblatt Personal'!S136)</f>
        <v>0</v>
      </c>
      <c r="L63" s="76"/>
      <c r="M63" s="76"/>
      <c r="N63" s="281" t="s">
        <v>28</v>
      </c>
      <c r="O63" s="89"/>
      <c r="P63" s="89"/>
      <c r="Q63" s="89"/>
      <c r="R63" s="133"/>
      <c r="S63" s="280">
        <f t="shared" si="5"/>
        <v>0</v>
      </c>
      <c r="T63" s="133"/>
      <c r="U63" s="133"/>
      <c r="V63" s="260" t="s">
        <v>58</v>
      </c>
      <c r="W63" s="261" t="s">
        <v>58</v>
      </c>
      <c r="X63" s="261" t="s">
        <v>58</v>
      </c>
      <c r="Y63" s="261" t="s">
        <v>58</v>
      </c>
      <c r="Z63" s="261" t="s">
        <v>58</v>
      </c>
      <c r="AA63" s="261" t="s">
        <v>58</v>
      </c>
      <c r="AB63" s="261" t="s">
        <v>58</v>
      </c>
      <c r="AC63" s="261" t="s">
        <v>58</v>
      </c>
      <c r="AD63" s="261" t="s">
        <v>58</v>
      </c>
      <c r="AE63" s="261" t="s">
        <v>58</v>
      </c>
      <c r="AF63" s="261" t="s">
        <v>58</v>
      </c>
      <c r="AG63" s="261" t="s">
        <v>59</v>
      </c>
      <c r="AH63" s="261" t="s">
        <v>58</v>
      </c>
      <c r="AI63" s="261" t="s">
        <v>58</v>
      </c>
      <c r="AJ63" s="261" t="s">
        <v>59</v>
      </c>
      <c r="AK63" s="261" t="s">
        <v>59</v>
      </c>
      <c r="AL63" s="261" t="s">
        <v>58</v>
      </c>
      <c r="AM63" s="261" t="s">
        <v>58</v>
      </c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</row>
    <row r="64" spans="1:100" s="265" customFormat="1" ht="18" customHeight="1" thickBot="1" x14ac:dyDescent="0.25">
      <c r="A64" s="133"/>
      <c r="B64" s="254"/>
      <c r="C64" s="177"/>
      <c r="D64" s="270"/>
      <c r="E64" s="271"/>
      <c r="F64" s="270"/>
      <c r="G64" s="270"/>
      <c r="H64" s="270"/>
      <c r="I64" s="270"/>
      <c r="J64" s="270"/>
      <c r="K64" s="270"/>
      <c r="L64" s="270"/>
      <c r="M64" s="270"/>
      <c r="N64" s="294"/>
      <c r="O64" s="294"/>
      <c r="P64" s="294"/>
      <c r="Q64" s="294"/>
      <c r="R64" s="133"/>
      <c r="S64" s="38"/>
      <c r="T64" s="133"/>
      <c r="U64" s="133"/>
      <c r="V64" s="260" t="s">
        <v>58</v>
      </c>
      <c r="W64" s="261" t="s">
        <v>58</v>
      </c>
      <c r="X64" s="261" t="s">
        <v>58</v>
      </c>
      <c r="Y64" s="261" t="s">
        <v>58</v>
      </c>
      <c r="Z64" s="261" t="s">
        <v>58</v>
      </c>
      <c r="AA64" s="261" t="s">
        <v>58</v>
      </c>
      <c r="AB64" s="261" t="s">
        <v>58</v>
      </c>
      <c r="AC64" s="261" t="s">
        <v>58</v>
      </c>
      <c r="AD64" s="261" t="s">
        <v>58</v>
      </c>
      <c r="AE64" s="261" t="s">
        <v>58</v>
      </c>
      <c r="AF64" s="261" t="s">
        <v>58</v>
      </c>
      <c r="AG64" s="261" t="s">
        <v>58</v>
      </c>
      <c r="AH64" s="261" t="s">
        <v>59</v>
      </c>
      <c r="AI64" s="261" t="s">
        <v>58</v>
      </c>
      <c r="AJ64" s="261" t="s">
        <v>58</v>
      </c>
      <c r="AK64" s="261" t="s">
        <v>58</v>
      </c>
      <c r="AL64" s="261" t="s">
        <v>58</v>
      </c>
      <c r="AM64" s="261" t="s">
        <v>58</v>
      </c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</row>
    <row r="65" spans="1:100" s="265" customFormat="1" ht="18" customHeight="1" thickBot="1" x14ac:dyDescent="0.25">
      <c r="A65" s="133"/>
      <c r="B65" s="17" t="s">
        <v>93</v>
      </c>
      <c r="C65" s="177"/>
      <c r="D65" s="42">
        <f>SUM(D66:D70)</f>
        <v>0</v>
      </c>
      <c r="E65" s="29"/>
      <c r="F65" s="42">
        <f>SUM(F66:F70)</f>
        <v>0</v>
      </c>
      <c r="G65" s="45">
        <f t="shared" ref="G65" si="7">SUM(G66:G70)</f>
        <v>0</v>
      </c>
      <c r="H65" s="49"/>
      <c r="I65" s="42">
        <f>SUM(I66:I70)</f>
        <v>0</v>
      </c>
      <c r="J65" s="139"/>
      <c r="K65" s="42">
        <f>SUM(K66:K70)</f>
        <v>0</v>
      </c>
      <c r="L65" s="49"/>
      <c r="M65" s="49"/>
      <c r="N65" s="391" t="s">
        <v>270</v>
      </c>
      <c r="O65" s="295"/>
      <c r="P65" s="295"/>
      <c r="Q65" s="295"/>
      <c r="R65" s="133"/>
      <c r="S65" s="129">
        <f t="shared" ref="S65:S70" si="8">IFERROR(D65/$D$46,0)</f>
        <v>0</v>
      </c>
      <c r="T65" s="133"/>
      <c r="U65" s="133"/>
      <c r="V65" s="260" t="s">
        <v>58</v>
      </c>
      <c r="W65" s="261" t="s">
        <v>58</v>
      </c>
      <c r="X65" s="261" t="s">
        <v>58</v>
      </c>
      <c r="Y65" s="261" t="s">
        <v>58</v>
      </c>
      <c r="Z65" s="261" t="s">
        <v>58</v>
      </c>
      <c r="AA65" s="261" t="s">
        <v>58</v>
      </c>
      <c r="AB65" s="261" t="s">
        <v>58</v>
      </c>
      <c r="AC65" s="261" t="s">
        <v>58</v>
      </c>
      <c r="AD65" s="261" t="s">
        <v>58</v>
      </c>
      <c r="AE65" s="261" t="s">
        <v>58</v>
      </c>
      <c r="AF65" s="261" t="s">
        <v>58</v>
      </c>
      <c r="AG65" s="261" t="s">
        <v>58</v>
      </c>
      <c r="AH65" s="261" t="s">
        <v>59</v>
      </c>
      <c r="AI65" s="261" t="s">
        <v>58</v>
      </c>
      <c r="AJ65" s="261" t="s">
        <v>58</v>
      </c>
      <c r="AK65" s="261" t="s">
        <v>58</v>
      </c>
      <c r="AL65" s="261" t="s">
        <v>58</v>
      </c>
      <c r="AM65" s="261" t="s">
        <v>58</v>
      </c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</row>
    <row r="66" spans="1:100" s="265" customFormat="1" ht="13.5" thickBot="1" x14ac:dyDescent="0.25">
      <c r="A66" s="133"/>
      <c r="B66" s="251" t="s">
        <v>26</v>
      </c>
      <c r="C66" s="177"/>
      <c r="D66" s="73"/>
      <c r="E66" s="128"/>
      <c r="F66" s="81">
        <f>D66</f>
        <v>0</v>
      </c>
      <c r="G66" s="81"/>
      <c r="H66" s="76"/>
      <c r="I66" s="76"/>
      <c r="J66" s="76"/>
      <c r="K66" s="342"/>
      <c r="L66" s="76"/>
      <c r="M66" s="76"/>
      <c r="N66" s="272"/>
      <c r="O66" s="90"/>
      <c r="P66" s="90"/>
      <c r="Q66" s="90"/>
      <c r="R66" s="133"/>
      <c r="S66" s="282">
        <f t="shared" si="8"/>
        <v>0</v>
      </c>
      <c r="T66" s="133"/>
      <c r="U66" s="133"/>
      <c r="V66" s="260" t="s">
        <v>58</v>
      </c>
      <c r="W66" s="261" t="s">
        <v>58</v>
      </c>
      <c r="X66" s="261" t="s">
        <v>58</v>
      </c>
      <c r="Y66" s="261" t="s">
        <v>58</v>
      </c>
      <c r="Z66" s="261" t="s">
        <v>58</v>
      </c>
      <c r="AA66" s="261" t="s">
        <v>58</v>
      </c>
      <c r="AB66" s="261" t="s">
        <v>58</v>
      </c>
      <c r="AC66" s="261" t="s">
        <v>58</v>
      </c>
      <c r="AD66" s="261" t="s">
        <v>59</v>
      </c>
      <c r="AE66" s="261" t="s">
        <v>58</v>
      </c>
      <c r="AF66" s="261" t="s">
        <v>58</v>
      </c>
      <c r="AG66" s="261" t="s">
        <v>58</v>
      </c>
      <c r="AH66" s="261" t="s">
        <v>59</v>
      </c>
      <c r="AI66" s="261" t="s">
        <v>58</v>
      </c>
      <c r="AJ66" s="261" t="s">
        <v>59</v>
      </c>
      <c r="AK66" s="261" t="s">
        <v>59</v>
      </c>
      <c r="AL66" s="261" t="s">
        <v>58</v>
      </c>
      <c r="AM66" s="261" t="s">
        <v>58</v>
      </c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</row>
    <row r="67" spans="1:100" s="265" customFormat="1" ht="13.5" thickBot="1" x14ac:dyDescent="0.25">
      <c r="A67" s="133"/>
      <c r="B67" s="53" t="s">
        <v>4</v>
      </c>
      <c r="C67" s="177"/>
      <c r="D67" s="134"/>
      <c r="E67" s="128"/>
      <c r="F67" s="264">
        <f t="shared" ref="F67:F70" si="9">D67</f>
        <v>0</v>
      </c>
      <c r="G67" s="264"/>
      <c r="H67" s="76"/>
      <c r="I67" s="343"/>
      <c r="J67" s="76"/>
      <c r="K67" s="344"/>
      <c r="L67" s="76"/>
      <c r="M67" s="76"/>
      <c r="N67" s="57"/>
      <c r="O67" s="90"/>
      <c r="P67" s="90"/>
      <c r="Q67" s="90"/>
      <c r="R67" s="133"/>
      <c r="S67" s="278">
        <f t="shared" si="8"/>
        <v>0</v>
      </c>
      <c r="T67" s="133"/>
      <c r="U67" s="133"/>
      <c r="V67" s="260" t="s">
        <v>58</v>
      </c>
      <c r="W67" s="261" t="s">
        <v>58</v>
      </c>
      <c r="X67" s="261" t="s">
        <v>58</v>
      </c>
      <c r="Y67" s="261" t="s">
        <v>58</v>
      </c>
      <c r="Z67" s="261" t="s">
        <v>58</v>
      </c>
      <c r="AA67" s="261" t="s">
        <v>58</v>
      </c>
      <c r="AB67" s="261" t="s">
        <v>58</v>
      </c>
      <c r="AC67" s="261" t="s">
        <v>58</v>
      </c>
      <c r="AD67" s="261" t="s">
        <v>59</v>
      </c>
      <c r="AE67" s="261" t="s">
        <v>58</v>
      </c>
      <c r="AF67" s="261" t="s">
        <v>58</v>
      </c>
      <c r="AG67" s="261" t="s">
        <v>58</v>
      </c>
      <c r="AH67" s="261" t="s">
        <v>59</v>
      </c>
      <c r="AI67" s="261" t="s">
        <v>58</v>
      </c>
      <c r="AJ67" s="261" t="s">
        <v>58</v>
      </c>
      <c r="AK67" s="261" t="s">
        <v>59</v>
      </c>
      <c r="AL67" s="261" t="s">
        <v>58</v>
      </c>
      <c r="AM67" s="261" t="s">
        <v>58</v>
      </c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</row>
    <row r="68" spans="1:100" s="265" customFormat="1" ht="12.75" x14ac:dyDescent="0.2">
      <c r="A68" s="133"/>
      <c r="B68" s="53" t="s">
        <v>108</v>
      </c>
      <c r="C68" s="177"/>
      <c r="D68" s="134"/>
      <c r="E68" s="128"/>
      <c r="F68" s="267">
        <f t="shared" si="9"/>
        <v>0</v>
      </c>
      <c r="G68" s="264"/>
      <c r="H68" s="76"/>
      <c r="I68" s="76"/>
      <c r="J68" s="76"/>
      <c r="K68" s="76"/>
      <c r="L68" s="76"/>
      <c r="M68" s="76"/>
      <c r="N68" s="57"/>
      <c r="O68" s="90"/>
      <c r="P68" s="90"/>
      <c r="Q68" s="90"/>
      <c r="R68" s="133"/>
      <c r="S68" s="278">
        <f t="shared" si="8"/>
        <v>0</v>
      </c>
      <c r="T68" s="133"/>
      <c r="U68" s="133"/>
      <c r="V68" s="260" t="s">
        <v>58</v>
      </c>
      <c r="W68" s="261" t="s">
        <v>59</v>
      </c>
      <c r="X68" s="261" t="s">
        <v>58</v>
      </c>
      <c r="Y68" s="261" t="s">
        <v>58</v>
      </c>
      <c r="Z68" s="261" t="s">
        <v>58</v>
      </c>
      <c r="AA68" s="261" t="s">
        <v>58</v>
      </c>
      <c r="AB68" s="261" t="s">
        <v>58</v>
      </c>
      <c r="AC68" s="261" t="s">
        <v>58</v>
      </c>
      <c r="AD68" s="261" t="s">
        <v>58</v>
      </c>
      <c r="AE68" s="261" t="s">
        <v>58</v>
      </c>
      <c r="AF68" s="261" t="s">
        <v>58</v>
      </c>
      <c r="AG68" s="261" t="s">
        <v>58</v>
      </c>
      <c r="AH68" s="261" t="s">
        <v>59</v>
      </c>
      <c r="AI68" s="261" t="s">
        <v>58</v>
      </c>
      <c r="AJ68" s="261" t="s">
        <v>59</v>
      </c>
      <c r="AK68" s="261" t="s">
        <v>58</v>
      </c>
      <c r="AL68" s="261" t="s">
        <v>58</v>
      </c>
      <c r="AM68" s="261" t="s">
        <v>58</v>
      </c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</row>
    <row r="69" spans="1:100" s="265" customFormat="1" ht="13.5" thickBot="1" x14ac:dyDescent="0.25">
      <c r="A69" s="133"/>
      <c r="B69" s="53" t="s">
        <v>53</v>
      </c>
      <c r="C69" s="177"/>
      <c r="D69" s="134"/>
      <c r="E69" s="128"/>
      <c r="F69" s="267">
        <f t="shared" si="9"/>
        <v>0</v>
      </c>
      <c r="G69" s="264"/>
      <c r="H69" s="76"/>
      <c r="I69" s="76"/>
      <c r="J69" s="76"/>
      <c r="K69" s="76"/>
      <c r="L69" s="76"/>
      <c r="M69" s="76"/>
      <c r="N69" s="57"/>
      <c r="O69" s="90"/>
      <c r="P69" s="90"/>
      <c r="Q69" s="90"/>
      <c r="R69" s="133"/>
      <c r="S69" s="283">
        <f t="shared" si="8"/>
        <v>0</v>
      </c>
      <c r="T69" s="133"/>
      <c r="U69" s="133"/>
      <c r="V69" s="260" t="s">
        <v>58</v>
      </c>
      <c r="W69" s="261" t="s">
        <v>58</v>
      </c>
      <c r="X69" s="261" t="s">
        <v>58</v>
      </c>
      <c r="Y69" s="261" t="s">
        <v>58</v>
      </c>
      <c r="Z69" s="261" t="s">
        <v>58</v>
      </c>
      <c r="AA69" s="261" t="s">
        <v>59</v>
      </c>
      <c r="AB69" s="261" t="s">
        <v>58</v>
      </c>
      <c r="AC69" s="261" t="s">
        <v>58</v>
      </c>
      <c r="AD69" s="261" t="s">
        <v>59</v>
      </c>
      <c r="AE69" s="261" t="s">
        <v>58</v>
      </c>
      <c r="AF69" s="261" t="s">
        <v>58</v>
      </c>
      <c r="AG69" s="261" t="s">
        <v>59</v>
      </c>
      <c r="AH69" s="261" t="s">
        <v>59</v>
      </c>
      <c r="AI69" s="261" t="s">
        <v>58</v>
      </c>
      <c r="AJ69" s="261" t="s">
        <v>59</v>
      </c>
      <c r="AK69" s="261" t="s">
        <v>59</v>
      </c>
      <c r="AL69" s="261" t="s">
        <v>58</v>
      </c>
      <c r="AM69" s="261" t="s">
        <v>58</v>
      </c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</row>
    <row r="70" spans="1:100" s="265" customFormat="1" ht="13.5" thickBot="1" x14ac:dyDescent="0.25">
      <c r="A70" s="133"/>
      <c r="B70" s="37" t="s">
        <v>100</v>
      </c>
      <c r="C70" s="177"/>
      <c r="D70" s="268"/>
      <c r="E70" s="128"/>
      <c r="F70" s="269">
        <f t="shared" si="9"/>
        <v>0</v>
      </c>
      <c r="G70" s="269"/>
      <c r="H70" s="76"/>
      <c r="I70" s="76"/>
      <c r="J70" s="76"/>
      <c r="K70" s="343"/>
      <c r="L70" s="76"/>
      <c r="M70" s="76"/>
      <c r="N70" s="186"/>
      <c r="O70" s="90"/>
      <c r="P70" s="90"/>
      <c r="Q70" s="90"/>
      <c r="R70" s="133"/>
      <c r="S70" s="280">
        <f t="shared" si="8"/>
        <v>0</v>
      </c>
      <c r="T70" s="133"/>
      <c r="U70" s="133"/>
      <c r="V70" s="260" t="s">
        <v>58</v>
      </c>
      <c r="W70" s="261" t="s">
        <v>58</v>
      </c>
      <c r="X70" s="261" t="s">
        <v>58</v>
      </c>
      <c r="Y70" s="261" t="s">
        <v>58</v>
      </c>
      <c r="Z70" s="261" t="s">
        <v>58</v>
      </c>
      <c r="AA70" s="261" t="s">
        <v>58</v>
      </c>
      <c r="AB70" s="261" t="s">
        <v>58</v>
      </c>
      <c r="AC70" s="261" t="s">
        <v>58</v>
      </c>
      <c r="AD70" s="261" t="s">
        <v>58</v>
      </c>
      <c r="AE70" s="261" t="s">
        <v>58</v>
      </c>
      <c r="AF70" s="261" t="s">
        <v>58</v>
      </c>
      <c r="AG70" s="261" t="s">
        <v>58</v>
      </c>
      <c r="AH70" s="261" t="s">
        <v>59</v>
      </c>
      <c r="AI70" s="261" t="s">
        <v>58</v>
      </c>
      <c r="AJ70" s="261" t="s">
        <v>59</v>
      </c>
      <c r="AK70" s="261" t="s">
        <v>59</v>
      </c>
      <c r="AL70" s="261" t="s">
        <v>58</v>
      </c>
      <c r="AM70" s="261" t="s">
        <v>58</v>
      </c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</row>
    <row r="71" spans="1:100" s="265" customFormat="1" ht="18" customHeight="1" thickBot="1" x14ac:dyDescent="0.25">
      <c r="A71" s="133"/>
      <c r="B71" s="254"/>
      <c r="C71" s="177"/>
      <c r="D71" s="270"/>
      <c r="E71" s="271"/>
      <c r="F71" s="270"/>
      <c r="G71" s="270"/>
      <c r="H71" s="270"/>
      <c r="I71" s="270"/>
      <c r="J71" s="270"/>
      <c r="K71" s="270"/>
      <c r="L71" s="270"/>
      <c r="M71" s="270"/>
      <c r="N71" s="294"/>
      <c r="O71" s="294"/>
      <c r="P71" s="294"/>
      <c r="Q71" s="294"/>
      <c r="R71" s="133"/>
      <c r="S71" s="38"/>
      <c r="T71" s="133"/>
      <c r="U71" s="133"/>
      <c r="V71" s="260" t="s">
        <v>58</v>
      </c>
      <c r="W71" s="261" t="s">
        <v>58</v>
      </c>
      <c r="X71" s="261" t="s">
        <v>58</v>
      </c>
      <c r="Y71" s="261" t="s">
        <v>58</v>
      </c>
      <c r="Z71" s="261" t="s">
        <v>58</v>
      </c>
      <c r="AA71" s="261" t="s">
        <v>58</v>
      </c>
      <c r="AB71" s="261" t="s">
        <v>58</v>
      </c>
      <c r="AC71" s="261" t="s">
        <v>58</v>
      </c>
      <c r="AD71" s="261" t="s">
        <v>58</v>
      </c>
      <c r="AE71" s="261" t="s">
        <v>58</v>
      </c>
      <c r="AF71" s="261" t="s">
        <v>58</v>
      </c>
      <c r="AG71" s="261" t="s">
        <v>58</v>
      </c>
      <c r="AH71" s="261" t="s">
        <v>58</v>
      </c>
      <c r="AI71" s="261" t="s">
        <v>58</v>
      </c>
      <c r="AJ71" s="261" t="s">
        <v>58</v>
      </c>
      <c r="AK71" s="261" t="s">
        <v>58</v>
      </c>
      <c r="AL71" s="261" t="s">
        <v>58</v>
      </c>
      <c r="AM71" s="261" t="s">
        <v>58</v>
      </c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</row>
    <row r="72" spans="1:100" s="265" customFormat="1" ht="15.6" customHeight="1" thickBot="1" x14ac:dyDescent="0.25">
      <c r="A72" s="133"/>
      <c r="B72" s="17" t="s">
        <v>5</v>
      </c>
      <c r="C72" s="177"/>
      <c r="D72" s="42">
        <f>SUM(D73:D79)</f>
        <v>0</v>
      </c>
      <c r="E72" s="29"/>
      <c r="F72" s="45">
        <f>SUM(F73:F79)</f>
        <v>0</v>
      </c>
      <c r="G72" s="45">
        <f>SUM(G73:G79)</f>
        <v>0</v>
      </c>
      <c r="H72" s="49"/>
      <c r="I72" s="42">
        <f>SUM(I73:I79)</f>
        <v>0</v>
      </c>
      <c r="J72" s="139"/>
      <c r="K72" s="42">
        <f>SUM(K73:K79)</f>
        <v>0</v>
      </c>
      <c r="L72" s="49"/>
      <c r="M72" s="49"/>
      <c r="N72" s="391" t="s">
        <v>270</v>
      </c>
      <c r="O72" s="295"/>
      <c r="P72" s="295"/>
      <c r="Q72" s="295"/>
      <c r="R72" s="133"/>
      <c r="S72" s="129">
        <f t="shared" ref="S72:S79" si="10">IFERROR(D72/$D$46,0)</f>
        <v>0</v>
      </c>
      <c r="T72" s="133"/>
      <c r="U72" s="133"/>
      <c r="V72" s="260" t="s">
        <v>58</v>
      </c>
      <c r="W72" s="261" t="s">
        <v>58</v>
      </c>
      <c r="X72" s="261" t="s">
        <v>58</v>
      </c>
      <c r="Y72" s="261" t="s">
        <v>58</v>
      </c>
      <c r="Z72" s="261" t="s">
        <v>58</v>
      </c>
      <c r="AA72" s="261" t="s">
        <v>58</v>
      </c>
      <c r="AB72" s="261" t="s">
        <v>58</v>
      </c>
      <c r="AC72" s="261" t="s">
        <v>58</v>
      </c>
      <c r="AD72" s="261" t="s">
        <v>59</v>
      </c>
      <c r="AE72" s="261" t="s">
        <v>58</v>
      </c>
      <c r="AF72" s="261" t="s">
        <v>58</v>
      </c>
      <c r="AG72" s="261" t="s">
        <v>58</v>
      </c>
      <c r="AH72" s="261" t="s">
        <v>58</v>
      </c>
      <c r="AI72" s="261" t="s">
        <v>58</v>
      </c>
      <c r="AJ72" s="261" t="s">
        <v>58</v>
      </c>
      <c r="AK72" s="261" t="s">
        <v>58</v>
      </c>
      <c r="AL72" s="261" t="s">
        <v>58</v>
      </c>
      <c r="AM72" s="261" t="s">
        <v>58</v>
      </c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</row>
    <row r="73" spans="1:100" s="265" customFormat="1" ht="13.5" thickBot="1" x14ac:dyDescent="0.25">
      <c r="A73" s="133"/>
      <c r="B73" s="251" t="s">
        <v>132</v>
      </c>
      <c r="C73" s="177"/>
      <c r="D73" s="73"/>
      <c r="E73" s="128"/>
      <c r="F73" s="84">
        <f>D73</f>
        <v>0</v>
      </c>
      <c r="G73" s="81"/>
      <c r="H73" s="76"/>
      <c r="I73" s="343"/>
      <c r="J73" s="76"/>
      <c r="K73" s="343"/>
      <c r="L73" s="76"/>
      <c r="M73" s="76"/>
      <c r="N73" s="272"/>
      <c r="O73" s="90"/>
      <c r="P73" s="90"/>
      <c r="Q73" s="90"/>
      <c r="R73" s="133"/>
      <c r="S73" s="282">
        <f t="shared" si="10"/>
        <v>0</v>
      </c>
      <c r="T73" s="133"/>
      <c r="U73" s="133"/>
      <c r="V73" s="260" t="s">
        <v>58</v>
      </c>
      <c r="W73" s="261" t="s">
        <v>58</v>
      </c>
      <c r="X73" s="261" t="s">
        <v>58</v>
      </c>
      <c r="Y73" s="261" t="s">
        <v>58</v>
      </c>
      <c r="Z73" s="261" t="s">
        <v>58</v>
      </c>
      <c r="AA73" s="261" t="s">
        <v>58</v>
      </c>
      <c r="AB73" s="261" t="s">
        <v>58</v>
      </c>
      <c r="AC73" s="261" t="s">
        <v>58</v>
      </c>
      <c r="AD73" s="261" t="s">
        <v>59</v>
      </c>
      <c r="AE73" s="261" t="s">
        <v>58</v>
      </c>
      <c r="AF73" s="261" t="s">
        <v>58</v>
      </c>
      <c r="AG73" s="261" t="s">
        <v>58</v>
      </c>
      <c r="AH73" s="261" t="s">
        <v>59</v>
      </c>
      <c r="AI73" s="261" t="s">
        <v>58</v>
      </c>
      <c r="AJ73" s="261" t="s">
        <v>59</v>
      </c>
      <c r="AK73" s="261" t="s">
        <v>59</v>
      </c>
      <c r="AL73" s="261" t="s">
        <v>58</v>
      </c>
      <c r="AM73" s="261" t="s">
        <v>58</v>
      </c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</row>
    <row r="74" spans="1:100" s="265" customFormat="1" ht="12.75" x14ac:dyDescent="0.2">
      <c r="A74" s="133"/>
      <c r="B74" s="83" t="s">
        <v>6</v>
      </c>
      <c r="C74" s="177"/>
      <c r="D74" s="284"/>
      <c r="E74" s="128"/>
      <c r="F74" s="79"/>
      <c r="G74" s="78">
        <f>D74</f>
        <v>0</v>
      </c>
      <c r="H74" s="76"/>
      <c r="I74" s="76"/>
      <c r="J74" s="76"/>
      <c r="K74" s="76"/>
      <c r="L74" s="76"/>
      <c r="M74" s="76"/>
      <c r="N74" s="285"/>
      <c r="O74" s="90"/>
      <c r="P74" s="90"/>
      <c r="Q74" s="90"/>
      <c r="R74" s="133"/>
      <c r="S74" s="278">
        <f t="shared" si="10"/>
        <v>0</v>
      </c>
      <c r="T74" s="133"/>
      <c r="U74" s="133"/>
      <c r="V74" s="260" t="s">
        <v>58</v>
      </c>
      <c r="W74" s="261" t="s">
        <v>58</v>
      </c>
      <c r="X74" s="261" t="s">
        <v>58</v>
      </c>
      <c r="Y74" s="261" t="s">
        <v>58</v>
      </c>
      <c r="Z74" s="261" t="s">
        <v>58</v>
      </c>
      <c r="AA74" s="261" t="s">
        <v>58</v>
      </c>
      <c r="AB74" s="261" t="s">
        <v>58</v>
      </c>
      <c r="AC74" s="261" t="s">
        <v>58</v>
      </c>
      <c r="AD74" s="261" t="s">
        <v>59</v>
      </c>
      <c r="AE74" s="261" t="s">
        <v>58</v>
      </c>
      <c r="AF74" s="261" t="s">
        <v>58</v>
      </c>
      <c r="AG74" s="261" t="s">
        <v>58</v>
      </c>
      <c r="AH74" s="261" t="s">
        <v>59</v>
      </c>
      <c r="AI74" s="261" t="s">
        <v>58</v>
      </c>
      <c r="AJ74" s="261" t="s">
        <v>59</v>
      </c>
      <c r="AK74" s="261" t="s">
        <v>59</v>
      </c>
      <c r="AL74" s="261" t="s">
        <v>58</v>
      </c>
      <c r="AM74" s="261" t="s">
        <v>58</v>
      </c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</row>
    <row r="75" spans="1:100" s="265" customFormat="1" ht="13.5" thickBot="1" x14ac:dyDescent="0.25">
      <c r="A75" s="133"/>
      <c r="B75" s="83" t="s">
        <v>54</v>
      </c>
      <c r="C75" s="177"/>
      <c r="D75" s="284"/>
      <c r="E75" s="128"/>
      <c r="F75" s="79">
        <f>D75</f>
        <v>0</v>
      </c>
      <c r="G75" s="78"/>
      <c r="H75" s="76"/>
      <c r="I75" s="76"/>
      <c r="J75" s="76"/>
      <c r="K75" s="76"/>
      <c r="L75" s="76"/>
      <c r="M75" s="76"/>
      <c r="N75" s="57"/>
      <c r="O75" s="90"/>
      <c r="P75" s="90"/>
      <c r="Q75" s="90"/>
      <c r="R75" s="133"/>
      <c r="S75" s="278">
        <f t="shared" si="10"/>
        <v>0</v>
      </c>
      <c r="T75" s="133"/>
      <c r="U75" s="133"/>
      <c r="V75" s="260" t="s">
        <v>58</v>
      </c>
      <c r="W75" s="261" t="s">
        <v>58</v>
      </c>
      <c r="X75" s="261" t="s">
        <v>58</v>
      </c>
      <c r="Y75" s="261" t="s">
        <v>58</v>
      </c>
      <c r="Z75" s="261" t="s">
        <v>58</v>
      </c>
      <c r="AA75" s="261" t="s">
        <v>58</v>
      </c>
      <c r="AB75" s="261" t="s">
        <v>58</v>
      </c>
      <c r="AC75" s="261" t="s">
        <v>58</v>
      </c>
      <c r="AD75" s="261" t="s">
        <v>59</v>
      </c>
      <c r="AE75" s="261" t="s">
        <v>58</v>
      </c>
      <c r="AF75" s="261" t="s">
        <v>58</v>
      </c>
      <c r="AG75" s="261" t="s">
        <v>59</v>
      </c>
      <c r="AH75" s="261" t="s">
        <v>59</v>
      </c>
      <c r="AI75" s="261" t="s">
        <v>58</v>
      </c>
      <c r="AJ75" s="261" t="s">
        <v>59</v>
      </c>
      <c r="AK75" s="261" t="s">
        <v>59</v>
      </c>
      <c r="AL75" s="261" t="s">
        <v>58</v>
      </c>
      <c r="AM75" s="261" t="s">
        <v>58</v>
      </c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</row>
    <row r="76" spans="1:100" s="265" customFormat="1" ht="13.5" hidden="1" thickBot="1" x14ac:dyDescent="0.25">
      <c r="A76" s="133"/>
      <c r="B76" s="54" t="s">
        <v>233</v>
      </c>
      <c r="C76" s="177"/>
      <c r="D76" s="337"/>
      <c r="E76" s="128"/>
      <c r="F76" s="263"/>
      <c r="G76" s="264">
        <f>D76</f>
        <v>0</v>
      </c>
      <c r="H76" s="76"/>
      <c r="I76" s="76"/>
      <c r="J76" s="76"/>
      <c r="K76" s="76"/>
      <c r="L76" s="76"/>
      <c r="M76" s="76"/>
      <c r="N76" s="338"/>
      <c r="O76" s="90"/>
      <c r="P76" s="90"/>
      <c r="Q76" s="90"/>
      <c r="R76" s="133"/>
      <c r="S76" s="278">
        <f t="shared" si="10"/>
        <v>0</v>
      </c>
      <c r="T76" s="133"/>
      <c r="U76" s="133"/>
      <c r="V76" s="260" t="s">
        <v>59</v>
      </c>
      <c r="W76" s="261" t="s">
        <v>59</v>
      </c>
      <c r="X76" s="261" t="s">
        <v>59</v>
      </c>
      <c r="Y76" s="261" t="s">
        <v>59</v>
      </c>
      <c r="Z76" s="261" t="s">
        <v>59</v>
      </c>
      <c r="AA76" s="261" t="s">
        <v>59</v>
      </c>
      <c r="AB76" s="261" t="s">
        <v>59</v>
      </c>
      <c r="AC76" s="261" t="s">
        <v>59</v>
      </c>
      <c r="AD76" s="261" t="s">
        <v>59</v>
      </c>
      <c r="AE76" s="261" t="s">
        <v>58</v>
      </c>
      <c r="AF76" s="261" t="s">
        <v>59</v>
      </c>
      <c r="AG76" s="261" t="s">
        <v>59</v>
      </c>
      <c r="AH76" s="261" t="s">
        <v>59</v>
      </c>
      <c r="AI76" s="261" t="s">
        <v>59</v>
      </c>
      <c r="AJ76" s="261" t="s">
        <v>59</v>
      </c>
      <c r="AK76" s="261" t="s">
        <v>59</v>
      </c>
      <c r="AL76" s="261" t="s">
        <v>59</v>
      </c>
      <c r="AM76" s="261" t="s">
        <v>59</v>
      </c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</row>
    <row r="77" spans="1:100" s="265" customFormat="1" ht="12.75" x14ac:dyDescent="0.2">
      <c r="A77" s="133"/>
      <c r="B77" s="53" t="s">
        <v>26</v>
      </c>
      <c r="C77" s="177"/>
      <c r="D77" s="134"/>
      <c r="E77" s="128"/>
      <c r="F77" s="263">
        <f>D77</f>
        <v>0</v>
      </c>
      <c r="G77" s="264"/>
      <c r="H77" s="76"/>
      <c r="I77" s="76"/>
      <c r="J77" s="76"/>
      <c r="K77" s="345"/>
      <c r="L77" s="76"/>
      <c r="M77" s="76"/>
      <c r="N77" s="57"/>
      <c r="O77" s="90"/>
      <c r="P77" s="90"/>
      <c r="Q77" s="90"/>
      <c r="R77" s="133"/>
      <c r="S77" s="278">
        <f t="shared" si="10"/>
        <v>0</v>
      </c>
      <c r="T77" s="133"/>
      <c r="U77" s="133"/>
      <c r="V77" s="260" t="s">
        <v>58</v>
      </c>
      <c r="W77" s="261" t="s">
        <v>58</v>
      </c>
      <c r="X77" s="261" t="s">
        <v>59</v>
      </c>
      <c r="Y77" s="261" t="s">
        <v>59</v>
      </c>
      <c r="Z77" s="261" t="s">
        <v>58</v>
      </c>
      <c r="AA77" s="261" t="s">
        <v>58</v>
      </c>
      <c r="AB77" s="261" t="s">
        <v>58</v>
      </c>
      <c r="AC77" s="261" t="s">
        <v>58</v>
      </c>
      <c r="AD77" s="261" t="s">
        <v>59</v>
      </c>
      <c r="AE77" s="261" t="s">
        <v>58</v>
      </c>
      <c r="AF77" s="261" t="s">
        <v>58</v>
      </c>
      <c r="AG77" s="261" t="s">
        <v>58</v>
      </c>
      <c r="AH77" s="261" t="s">
        <v>59</v>
      </c>
      <c r="AI77" s="261" t="s">
        <v>58</v>
      </c>
      <c r="AJ77" s="261" t="s">
        <v>59</v>
      </c>
      <c r="AK77" s="261" t="s">
        <v>59</v>
      </c>
      <c r="AL77" s="261" t="s">
        <v>58</v>
      </c>
      <c r="AM77" s="261" t="s">
        <v>58</v>
      </c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</row>
    <row r="78" spans="1:100" s="265" customFormat="1" ht="12.75" hidden="1" x14ac:dyDescent="0.2">
      <c r="A78" s="133"/>
      <c r="B78" s="54" t="s">
        <v>41</v>
      </c>
      <c r="C78" s="177"/>
      <c r="D78" s="335"/>
      <c r="E78" s="128"/>
      <c r="F78" s="266"/>
      <c r="G78" s="267">
        <f>D78</f>
        <v>0</v>
      </c>
      <c r="H78" s="76"/>
      <c r="I78" s="76"/>
      <c r="J78" s="76"/>
      <c r="K78" s="339"/>
      <c r="L78" s="76"/>
      <c r="M78" s="76"/>
      <c r="N78" s="338"/>
      <c r="O78" s="90"/>
      <c r="P78" s="90"/>
      <c r="Q78" s="90"/>
      <c r="R78" s="133"/>
      <c r="S78" s="278">
        <f t="shared" si="10"/>
        <v>0</v>
      </c>
      <c r="T78" s="133"/>
      <c r="U78" s="133"/>
      <c r="V78" s="260" t="s">
        <v>59</v>
      </c>
      <c r="W78" s="261" t="s">
        <v>58</v>
      </c>
      <c r="X78" s="261" t="s">
        <v>59</v>
      </c>
      <c r="Y78" s="261" t="s">
        <v>59</v>
      </c>
      <c r="Z78" s="261" t="s">
        <v>59</v>
      </c>
      <c r="AA78" s="261" t="s">
        <v>59</v>
      </c>
      <c r="AB78" s="261" t="s">
        <v>59</v>
      </c>
      <c r="AC78" s="261" t="s">
        <v>59</v>
      </c>
      <c r="AD78" s="261" t="s">
        <v>59</v>
      </c>
      <c r="AE78" s="261" t="s">
        <v>58</v>
      </c>
      <c r="AF78" s="261" t="s">
        <v>58</v>
      </c>
      <c r="AG78" s="261" t="s">
        <v>59</v>
      </c>
      <c r="AH78" s="261" t="s">
        <v>59</v>
      </c>
      <c r="AI78" s="261" t="s">
        <v>58</v>
      </c>
      <c r="AJ78" s="261" t="s">
        <v>59</v>
      </c>
      <c r="AK78" s="261" t="s">
        <v>59</v>
      </c>
      <c r="AL78" s="261" t="s">
        <v>58</v>
      </c>
      <c r="AM78" s="261" t="s">
        <v>58</v>
      </c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</row>
    <row r="79" spans="1:100" s="265" customFormat="1" ht="13.5" thickBot="1" x14ac:dyDescent="0.25">
      <c r="A79" s="133"/>
      <c r="B79" s="37" t="s">
        <v>140</v>
      </c>
      <c r="C79" s="177"/>
      <c r="D79" s="268"/>
      <c r="E79" s="128"/>
      <c r="F79" s="286"/>
      <c r="G79" s="269">
        <f t="shared" ref="G79" si="11">D79</f>
        <v>0</v>
      </c>
      <c r="H79" s="76"/>
      <c r="I79" s="76"/>
      <c r="J79" s="76"/>
      <c r="K79" s="346"/>
      <c r="L79" s="76"/>
      <c r="M79" s="76"/>
      <c r="N79" s="186"/>
      <c r="O79" s="90"/>
      <c r="P79" s="90"/>
      <c r="Q79" s="90"/>
      <c r="R79" s="133"/>
      <c r="S79" s="280">
        <f t="shared" si="10"/>
        <v>0</v>
      </c>
      <c r="T79" s="133"/>
      <c r="U79" s="133"/>
      <c r="V79" s="260" t="s">
        <v>58</v>
      </c>
      <c r="W79" s="261" t="s">
        <v>58</v>
      </c>
      <c r="X79" s="261" t="s">
        <v>58</v>
      </c>
      <c r="Y79" s="261" t="s">
        <v>58</v>
      </c>
      <c r="Z79" s="261" t="s">
        <v>58</v>
      </c>
      <c r="AA79" s="261" t="s">
        <v>58</v>
      </c>
      <c r="AB79" s="261" t="s">
        <v>58</v>
      </c>
      <c r="AC79" s="261" t="s">
        <v>58</v>
      </c>
      <c r="AD79" s="261" t="s">
        <v>59</v>
      </c>
      <c r="AE79" s="261" t="s">
        <v>58</v>
      </c>
      <c r="AF79" s="261" t="s">
        <v>58</v>
      </c>
      <c r="AG79" s="261" t="s">
        <v>58</v>
      </c>
      <c r="AH79" s="261" t="s">
        <v>58</v>
      </c>
      <c r="AI79" s="261" t="s">
        <v>58</v>
      </c>
      <c r="AJ79" s="261" t="s">
        <v>58</v>
      </c>
      <c r="AK79" s="261" t="s">
        <v>58</v>
      </c>
      <c r="AL79" s="261" t="s">
        <v>58</v>
      </c>
      <c r="AM79" s="261" t="s">
        <v>58</v>
      </c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</row>
    <row r="80" spans="1:100" s="265" customFormat="1" ht="18" customHeight="1" thickBot="1" x14ac:dyDescent="0.25">
      <c r="A80" s="133"/>
      <c r="B80" s="254"/>
      <c r="C80" s="177"/>
      <c r="D80" s="270"/>
      <c r="E80" s="271"/>
      <c r="F80" s="270"/>
      <c r="G80" s="270"/>
      <c r="H80" s="270"/>
      <c r="I80" s="270"/>
      <c r="J80" s="270"/>
      <c r="K80" s="270"/>
      <c r="L80" s="270"/>
      <c r="M80" s="270"/>
      <c r="N80" s="294"/>
      <c r="O80" s="294"/>
      <c r="P80" s="294"/>
      <c r="Q80" s="294"/>
      <c r="R80" s="133"/>
      <c r="S80" s="38"/>
      <c r="T80" s="133"/>
      <c r="U80" s="133"/>
      <c r="V80" s="260" t="s">
        <v>58</v>
      </c>
      <c r="W80" s="261" t="s">
        <v>58</v>
      </c>
      <c r="X80" s="261" t="s">
        <v>58</v>
      </c>
      <c r="Y80" s="261" t="s">
        <v>58</v>
      </c>
      <c r="Z80" s="261" t="s">
        <v>58</v>
      </c>
      <c r="AA80" s="261" t="s">
        <v>58</v>
      </c>
      <c r="AB80" s="261" t="s">
        <v>58</v>
      </c>
      <c r="AC80" s="261" t="s">
        <v>58</v>
      </c>
      <c r="AD80" s="261" t="s">
        <v>59</v>
      </c>
      <c r="AE80" s="261" t="s">
        <v>58</v>
      </c>
      <c r="AF80" s="261" t="s">
        <v>58</v>
      </c>
      <c r="AG80" s="261" t="s">
        <v>58</v>
      </c>
      <c r="AH80" s="261" t="s">
        <v>58</v>
      </c>
      <c r="AI80" s="261" t="s">
        <v>58</v>
      </c>
      <c r="AJ80" s="261" t="s">
        <v>58</v>
      </c>
      <c r="AK80" s="261" t="s">
        <v>58</v>
      </c>
      <c r="AL80" s="261" t="s">
        <v>58</v>
      </c>
      <c r="AM80" s="261" t="s">
        <v>58</v>
      </c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</row>
    <row r="81" spans="1:100" s="265" customFormat="1" ht="18" customHeight="1" thickBot="1" x14ac:dyDescent="0.25">
      <c r="A81" s="133"/>
      <c r="B81" s="17" t="s">
        <v>17</v>
      </c>
      <c r="C81" s="177"/>
      <c r="D81" s="42">
        <f>SUM(D82:D95)</f>
        <v>0</v>
      </c>
      <c r="E81" s="29"/>
      <c r="F81" s="45">
        <f>SUM(F82:F95)</f>
        <v>0</v>
      </c>
      <c r="G81" s="45">
        <f>SUM(G82:G95)</f>
        <v>0</v>
      </c>
      <c r="H81" s="49"/>
      <c r="I81" s="49"/>
      <c r="J81" s="49"/>
      <c r="K81" s="49"/>
      <c r="L81" s="49"/>
      <c r="M81" s="49"/>
      <c r="N81" s="391" t="s">
        <v>270</v>
      </c>
      <c r="O81" s="295"/>
      <c r="P81" s="295"/>
      <c r="Q81" s="295"/>
      <c r="R81" s="133"/>
      <c r="S81" s="129">
        <f t="shared" ref="S81:S95" si="12">IFERROR(D81/$D$46,0)</f>
        <v>0</v>
      </c>
      <c r="T81" s="133"/>
      <c r="U81" s="133"/>
      <c r="V81" s="260" t="s">
        <v>58</v>
      </c>
      <c r="W81" s="261" t="s">
        <v>58</v>
      </c>
      <c r="X81" s="261" t="s">
        <v>58</v>
      </c>
      <c r="Y81" s="261" t="s">
        <v>58</v>
      </c>
      <c r="Z81" s="261" t="s">
        <v>58</v>
      </c>
      <c r="AA81" s="261" t="s">
        <v>58</v>
      </c>
      <c r="AB81" s="261" t="s">
        <v>58</v>
      </c>
      <c r="AC81" s="261" t="s">
        <v>58</v>
      </c>
      <c r="AD81" s="261" t="s">
        <v>58</v>
      </c>
      <c r="AE81" s="261" t="s">
        <v>58</v>
      </c>
      <c r="AF81" s="261" t="s">
        <v>58</v>
      </c>
      <c r="AG81" s="261" t="s">
        <v>58</v>
      </c>
      <c r="AH81" s="261" t="s">
        <v>58</v>
      </c>
      <c r="AI81" s="261" t="s">
        <v>58</v>
      </c>
      <c r="AJ81" s="261" t="s">
        <v>58</v>
      </c>
      <c r="AK81" s="261" t="s">
        <v>58</v>
      </c>
      <c r="AL81" s="261" t="s">
        <v>58</v>
      </c>
      <c r="AM81" s="261" t="s">
        <v>58</v>
      </c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</row>
    <row r="82" spans="1:100" s="265" customFormat="1" ht="13.5" thickBot="1" x14ac:dyDescent="0.25">
      <c r="A82" s="133"/>
      <c r="B82" s="251" t="s">
        <v>135</v>
      </c>
      <c r="C82" s="177"/>
      <c r="D82" s="73"/>
      <c r="E82" s="128"/>
      <c r="F82" s="84"/>
      <c r="G82" s="81">
        <f>D82</f>
        <v>0</v>
      </c>
      <c r="H82" s="76"/>
      <c r="I82" s="76"/>
      <c r="J82" s="76"/>
      <c r="K82" s="76"/>
      <c r="L82" s="76"/>
      <c r="M82" s="76"/>
      <c r="N82" s="272"/>
      <c r="O82" s="90"/>
      <c r="P82" s="334"/>
      <c r="Q82" s="287" t="s">
        <v>107</v>
      </c>
      <c r="R82" s="133"/>
      <c r="S82" s="282">
        <f t="shared" si="12"/>
        <v>0</v>
      </c>
      <c r="T82" s="133"/>
      <c r="U82" s="133"/>
      <c r="V82" s="260" t="s">
        <v>58</v>
      </c>
      <c r="W82" s="261" t="s">
        <v>58</v>
      </c>
      <c r="X82" s="261" t="s">
        <v>58</v>
      </c>
      <c r="Y82" s="261" t="s">
        <v>58</v>
      </c>
      <c r="Z82" s="261" t="s">
        <v>58</v>
      </c>
      <c r="AA82" s="261" t="s">
        <v>58</v>
      </c>
      <c r="AB82" s="261" t="s">
        <v>58</v>
      </c>
      <c r="AC82" s="261" t="s">
        <v>58</v>
      </c>
      <c r="AD82" s="261" t="s">
        <v>58</v>
      </c>
      <c r="AE82" s="261" t="s">
        <v>58</v>
      </c>
      <c r="AF82" s="261" t="s">
        <v>58</v>
      </c>
      <c r="AG82" s="288" t="s">
        <v>58</v>
      </c>
      <c r="AH82" s="261" t="s">
        <v>59</v>
      </c>
      <c r="AI82" s="261" t="s">
        <v>58</v>
      </c>
      <c r="AJ82" s="261" t="s">
        <v>59</v>
      </c>
      <c r="AK82" s="261" t="s">
        <v>59</v>
      </c>
      <c r="AL82" s="261" t="s">
        <v>58</v>
      </c>
      <c r="AM82" s="261" t="s">
        <v>58</v>
      </c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</row>
    <row r="83" spans="1:100" s="265" customFormat="1" ht="13.5" thickBot="1" x14ac:dyDescent="0.25">
      <c r="A83" s="133"/>
      <c r="B83" s="53" t="s">
        <v>115</v>
      </c>
      <c r="C83" s="177"/>
      <c r="D83" s="134"/>
      <c r="E83" s="128"/>
      <c r="F83" s="263"/>
      <c r="G83" s="264">
        <f t="shared" ref="G83:G95" si="13">D83</f>
        <v>0</v>
      </c>
      <c r="H83" s="76"/>
      <c r="I83" s="76"/>
      <c r="J83" s="76"/>
      <c r="K83" s="76"/>
      <c r="L83" s="76"/>
      <c r="M83" s="76"/>
      <c r="N83" s="285"/>
      <c r="O83" s="90"/>
      <c r="P83" s="90"/>
      <c r="Q83" s="90"/>
      <c r="R83" s="133"/>
      <c r="S83" s="278">
        <f t="shared" si="12"/>
        <v>0</v>
      </c>
      <c r="T83" s="133"/>
      <c r="U83" s="133"/>
      <c r="V83" s="260" t="s">
        <v>58</v>
      </c>
      <c r="W83" s="261" t="s">
        <v>58</v>
      </c>
      <c r="X83" s="261" t="s">
        <v>58</v>
      </c>
      <c r="Y83" s="261" t="s">
        <v>58</v>
      </c>
      <c r="Z83" s="261" t="s">
        <v>58</v>
      </c>
      <c r="AA83" s="261" t="s">
        <v>58</v>
      </c>
      <c r="AB83" s="261" t="s">
        <v>58</v>
      </c>
      <c r="AC83" s="261" t="s">
        <v>58</v>
      </c>
      <c r="AD83" s="261" t="s">
        <v>58</v>
      </c>
      <c r="AE83" s="261" t="s">
        <v>58</v>
      </c>
      <c r="AF83" s="261" t="s">
        <v>58</v>
      </c>
      <c r="AG83" s="261" t="s">
        <v>58</v>
      </c>
      <c r="AH83" s="261" t="s">
        <v>59</v>
      </c>
      <c r="AI83" s="261" t="s">
        <v>58</v>
      </c>
      <c r="AJ83" s="261" t="s">
        <v>59</v>
      </c>
      <c r="AK83" s="261" t="s">
        <v>59</v>
      </c>
      <c r="AL83" s="261" t="s">
        <v>58</v>
      </c>
      <c r="AM83" s="261" t="s">
        <v>58</v>
      </c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</row>
    <row r="84" spans="1:100" s="265" customFormat="1" ht="13.5" thickBot="1" x14ac:dyDescent="0.25">
      <c r="A84" s="133"/>
      <c r="B84" s="53" t="s">
        <v>133</v>
      </c>
      <c r="C84" s="177"/>
      <c r="D84" s="134"/>
      <c r="E84" s="128"/>
      <c r="F84" s="263"/>
      <c r="G84" s="264">
        <f t="shared" si="13"/>
        <v>0</v>
      </c>
      <c r="H84" s="76"/>
      <c r="I84" s="76"/>
      <c r="J84" s="76"/>
      <c r="K84" s="76"/>
      <c r="L84" s="76"/>
      <c r="M84" s="76"/>
      <c r="N84" s="285"/>
      <c r="O84" s="90"/>
      <c r="P84" s="334"/>
      <c r="Q84" s="287" t="s">
        <v>107</v>
      </c>
      <c r="R84" s="133"/>
      <c r="S84" s="278">
        <f t="shared" si="12"/>
        <v>0</v>
      </c>
      <c r="T84" s="133"/>
      <c r="U84" s="133"/>
      <c r="V84" s="260" t="s">
        <v>58</v>
      </c>
      <c r="W84" s="261" t="s">
        <v>58</v>
      </c>
      <c r="X84" s="261" t="s">
        <v>58</v>
      </c>
      <c r="Y84" s="261" t="s">
        <v>58</v>
      </c>
      <c r="Z84" s="261" t="s">
        <v>58</v>
      </c>
      <c r="AA84" s="261" t="s">
        <v>58</v>
      </c>
      <c r="AB84" s="261" t="s">
        <v>58</v>
      </c>
      <c r="AC84" s="261" t="s">
        <v>58</v>
      </c>
      <c r="AD84" s="261" t="s">
        <v>59</v>
      </c>
      <c r="AE84" s="261" t="s">
        <v>58</v>
      </c>
      <c r="AF84" s="261" t="s">
        <v>58</v>
      </c>
      <c r="AG84" s="261" t="s">
        <v>58</v>
      </c>
      <c r="AH84" s="261" t="s">
        <v>59</v>
      </c>
      <c r="AI84" s="261" t="s">
        <v>58</v>
      </c>
      <c r="AJ84" s="261" t="s">
        <v>58</v>
      </c>
      <c r="AK84" s="261" t="s">
        <v>59</v>
      </c>
      <c r="AL84" s="261" t="s">
        <v>58</v>
      </c>
      <c r="AM84" s="261" t="s">
        <v>58</v>
      </c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</row>
    <row r="85" spans="1:100" s="265" customFormat="1" ht="12.75" x14ac:dyDescent="0.2">
      <c r="A85" s="133"/>
      <c r="B85" s="53" t="s">
        <v>89</v>
      </c>
      <c r="C85" s="177"/>
      <c r="D85" s="134"/>
      <c r="E85" s="128"/>
      <c r="F85" s="263"/>
      <c r="G85" s="264">
        <f t="shared" si="13"/>
        <v>0</v>
      </c>
      <c r="H85" s="76"/>
      <c r="I85" s="76"/>
      <c r="J85" s="76"/>
      <c r="K85" s="76"/>
      <c r="L85" s="76"/>
      <c r="M85" s="76"/>
      <c r="N85" s="285"/>
      <c r="O85" s="90"/>
      <c r="P85" s="90"/>
      <c r="Q85" s="90"/>
      <c r="R85" s="133"/>
      <c r="S85" s="278">
        <f t="shared" si="12"/>
        <v>0</v>
      </c>
      <c r="T85" s="133"/>
      <c r="U85" s="133"/>
      <c r="V85" s="260" t="s">
        <v>58</v>
      </c>
      <c r="W85" s="261" t="s">
        <v>58</v>
      </c>
      <c r="X85" s="261" t="s">
        <v>58</v>
      </c>
      <c r="Y85" s="261" t="s">
        <v>58</v>
      </c>
      <c r="Z85" s="261" t="s">
        <v>59</v>
      </c>
      <c r="AA85" s="261" t="s">
        <v>58</v>
      </c>
      <c r="AB85" s="261" t="s">
        <v>58</v>
      </c>
      <c r="AC85" s="261" t="s">
        <v>58</v>
      </c>
      <c r="AD85" s="261" t="s">
        <v>59</v>
      </c>
      <c r="AE85" s="261" t="s">
        <v>58</v>
      </c>
      <c r="AF85" s="261" t="s">
        <v>58</v>
      </c>
      <c r="AG85" s="261" t="s">
        <v>58</v>
      </c>
      <c r="AH85" s="261" t="s">
        <v>59</v>
      </c>
      <c r="AI85" s="261" t="s">
        <v>58</v>
      </c>
      <c r="AJ85" s="261" t="s">
        <v>59</v>
      </c>
      <c r="AK85" s="261" t="s">
        <v>59</v>
      </c>
      <c r="AL85" s="261" t="s">
        <v>58</v>
      </c>
      <c r="AM85" s="261" t="s">
        <v>58</v>
      </c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</row>
    <row r="86" spans="1:100" s="265" customFormat="1" ht="12.75" x14ac:dyDescent="0.2">
      <c r="A86" s="133"/>
      <c r="B86" s="53" t="s">
        <v>25</v>
      </c>
      <c r="C86" s="177"/>
      <c r="D86" s="134"/>
      <c r="E86" s="128"/>
      <c r="F86" s="263"/>
      <c r="G86" s="264">
        <f t="shared" si="13"/>
        <v>0</v>
      </c>
      <c r="H86" s="76"/>
      <c r="I86" s="76"/>
      <c r="J86" s="76"/>
      <c r="K86" s="76"/>
      <c r="L86" s="76"/>
      <c r="M86" s="76"/>
      <c r="N86" s="285"/>
      <c r="O86" s="90"/>
      <c r="P86" s="90"/>
      <c r="Q86" s="90"/>
      <c r="R86" s="133"/>
      <c r="S86" s="278">
        <f t="shared" si="12"/>
        <v>0</v>
      </c>
      <c r="T86" s="133"/>
      <c r="U86" s="133"/>
      <c r="V86" s="260" t="s">
        <v>58</v>
      </c>
      <c r="W86" s="261" t="s">
        <v>58</v>
      </c>
      <c r="X86" s="261" t="s">
        <v>58</v>
      </c>
      <c r="Y86" s="261" t="s">
        <v>58</v>
      </c>
      <c r="Z86" s="261" t="s">
        <v>58</v>
      </c>
      <c r="AA86" s="261" t="s">
        <v>58</v>
      </c>
      <c r="AB86" s="261" t="s">
        <v>58</v>
      </c>
      <c r="AC86" s="261" t="s">
        <v>58</v>
      </c>
      <c r="AD86" s="261" t="s">
        <v>58</v>
      </c>
      <c r="AE86" s="261" t="s">
        <v>58</v>
      </c>
      <c r="AF86" s="261" t="s">
        <v>58</v>
      </c>
      <c r="AG86" s="261" t="s">
        <v>58</v>
      </c>
      <c r="AH86" s="261" t="s">
        <v>59</v>
      </c>
      <c r="AI86" s="261" t="s">
        <v>58</v>
      </c>
      <c r="AJ86" s="261" t="s">
        <v>58</v>
      </c>
      <c r="AK86" s="261" t="s">
        <v>59</v>
      </c>
      <c r="AL86" s="261" t="s">
        <v>58</v>
      </c>
      <c r="AM86" s="261" t="s">
        <v>58</v>
      </c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</row>
    <row r="87" spans="1:100" s="265" customFormat="1" ht="12.75" hidden="1" x14ac:dyDescent="0.2">
      <c r="A87" s="133"/>
      <c r="B87" s="53" t="s">
        <v>234</v>
      </c>
      <c r="C87" s="177"/>
      <c r="D87" s="337"/>
      <c r="E87" s="128"/>
      <c r="F87" s="263"/>
      <c r="G87" s="264">
        <f t="shared" si="13"/>
        <v>0</v>
      </c>
      <c r="H87" s="76"/>
      <c r="I87" s="76"/>
      <c r="J87" s="76"/>
      <c r="K87" s="76"/>
      <c r="L87" s="76"/>
      <c r="M87" s="76"/>
      <c r="N87" s="340"/>
      <c r="O87" s="90"/>
      <c r="P87" s="90"/>
      <c r="Q87" s="90"/>
      <c r="R87" s="133"/>
      <c r="S87" s="278">
        <f t="shared" si="12"/>
        <v>0</v>
      </c>
      <c r="T87" s="133"/>
      <c r="U87" s="133"/>
      <c r="V87" s="260" t="s">
        <v>59</v>
      </c>
      <c r="W87" s="261" t="s">
        <v>59</v>
      </c>
      <c r="X87" s="261" t="s">
        <v>59</v>
      </c>
      <c r="Y87" s="261" t="s">
        <v>59</v>
      </c>
      <c r="Z87" s="261" t="s">
        <v>59</v>
      </c>
      <c r="AA87" s="261" t="s">
        <v>59</v>
      </c>
      <c r="AB87" s="261" t="s">
        <v>59</v>
      </c>
      <c r="AC87" s="261" t="s">
        <v>59</v>
      </c>
      <c r="AD87" s="261" t="s">
        <v>59</v>
      </c>
      <c r="AE87" s="261" t="s">
        <v>59</v>
      </c>
      <c r="AF87" s="261" t="s">
        <v>59</v>
      </c>
      <c r="AG87" s="261" t="s">
        <v>58</v>
      </c>
      <c r="AH87" s="261" t="s">
        <v>59</v>
      </c>
      <c r="AI87" s="261" t="s">
        <v>59</v>
      </c>
      <c r="AJ87" s="261" t="s">
        <v>59</v>
      </c>
      <c r="AK87" s="261" t="s">
        <v>59</v>
      </c>
      <c r="AL87" s="261" t="s">
        <v>59</v>
      </c>
      <c r="AM87" s="261" t="s">
        <v>59</v>
      </c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</row>
    <row r="88" spans="1:100" s="265" customFormat="1" ht="12.75" x14ac:dyDescent="0.2">
      <c r="A88" s="133"/>
      <c r="B88" s="53" t="s">
        <v>185</v>
      </c>
      <c r="C88" s="177"/>
      <c r="D88" s="134"/>
      <c r="E88" s="128"/>
      <c r="F88" s="263"/>
      <c r="G88" s="264">
        <f t="shared" si="13"/>
        <v>0</v>
      </c>
      <c r="H88" s="76"/>
      <c r="I88" s="76"/>
      <c r="J88" s="76"/>
      <c r="K88" s="76"/>
      <c r="L88" s="76"/>
      <c r="M88" s="76"/>
      <c r="N88" s="285"/>
      <c r="O88" s="90"/>
      <c r="P88" s="90"/>
      <c r="Q88" s="90"/>
      <c r="R88" s="133"/>
      <c r="S88" s="278">
        <f t="shared" si="12"/>
        <v>0</v>
      </c>
      <c r="T88" s="133"/>
      <c r="U88" s="133"/>
      <c r="V88" s="260" t="s">
        <v>58</v>
      </c>
      <c r="W88" s="261" t="s">
        <v>58</v>
      </c>
      <c r="X88" s="261" t="s">
        <v>58</v>
      </c>
      <c r="Y88" s="261" t="s">
        <v>58</v>
      </c>
      <c r="Z88" s="261" t="s">
        <v>58</v>
      </c>
      <c r="AA88" s="261" t="s">
        <v>58</v>
      </c>
      <c r="AB88" s="261" t="s">
        <v>58</v>
      </c>
      <c r="AC88" s="261" t="s">
        <v>58</v>
      </c>
      <c r="AD88" s="261" t="s">
        <v>58</v>
      </c>
      <c r="AE88" s="261" t="s">
        <v>58</v>
      </c>
      <c r="AF88" s="261" t="s">
        <v>58</v>
      </c>
      <c r="AG88" s="261" t="s">
        <v>58</v>
      </c>
      <c r="AH88" s="261" t="s">
        <v>59</v>
      </c>
      <c r="AI88" s="261" t="s">
        <v>58</v>
      </c>
      <c r="AJ88" s="261" t="s">
        <v>58</v>
      </c>
      <c r="AK88" s="261" t="s">
        <v>59</v>
      </c>
      <c r="AL88" s="261" t="s">
        <v>58</v>
      </c>
      <c r="AM88" s="261" t="s">
        <v>58</v>
      </c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</row>
    <row r="89" spans="1:100" s="265" customFormat="1" ht="12.75" x14ac:dyDescent="0.2">
      <c r="A89" s="133"/>
      <c r="B89" s="53" t="s">
        <v>19</v>
      </c>
      <c r="C89" s="177"/>
      <c r="D89" s="134"/>
      <c r="E89" s="128"/>
      <c r="F89" s="263"/>
      <c r="G89" s="264">
        <f t="shared" si="13"/>
        <v>0</v>
      </c>
      <c r="H89" s="76"/>
      <c r="I89" s="76"/>
      <c r="J89" s="76"/>
      <c r="K89" s="76"/>
      <c r="L89" s="76"/>
      <c r="M89" s="76"/>
      <c r="N89" s="285"/>
      <c r="O89" s="90"/>
      <c r="P89" s="90"/>
      <c r="Q89" s="90"/>
      <c r="R89" s="133"/>
      <c r="S89" s="278">
        <f t="shared" si="12"/>
        <v>0</v>
      </c>
      <c r="T89" s="133"/>
      <c r="U89" s="133"/>
      <c r="V89" s="260" t="s">
        <v>58</v>
      </c>
      <c r="W89" s="261" t="s">
        <v>58</v>
      </c>
      <c r="X89" s="261" t="s">
        <v>58</v>
      </c>
      <c r="Y89" s="261" t="s">
        <v>58</v>
      </c>
      <c r="Z89" s="261" t="s">
        <v>58</v>
      </c>
      <c r="AA89" s="261" t="s">
        <v>58</v>
      </c>
      <c r="AB89" s="261" t="s">
        <v>58</v>
      </c>
      <c r="AC89" s="261" t="s">
        <v>58</v>
      </c>
      <c r="AD89" s="261" t="s">
        <v>58</v>
      </c>
      <c r="AE89" s="261" t="s">
        <v>58</v>
      </c>
      <c r="AF89" s="261" t="s">
        <v>58</v>
      </c>
      <c r="AG89" s="261" t="s">
        <v>58</v>
      </c>
      <c r="AH89" s="261" t="s">
        <v>59</v>
      </c>
      <c r="AI89" s="261" t="s">
        <v>58</v>
      </c>
      <c r="AJ89" s="261" t="s">
        <v>59</v>
      </c>
      <c r="AK89" s="261" t="s">
        <v>59</v>
      </c>
      <c r="AL89" s="261" t="s">
        <v>58</v>
      </c>
      <c r="AM89" s="261" t="s">
        <v>58</v>
      </c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</row>
    <row r="90" spans="1:100" s="265" customFormat="1" ht="12.75" x14ac:dyDescent="0.2">
      <c r="A90" s="133"/>
      <c r="B90" s="53" t="s">
        <v>131</v>
      </c>
      <c r="C90" s="177"/>
      <c r="D90" s="134"/>
      <c r="E90" s="128"/>
      <c r="F90" s="263"/>
      <c r="G90" s="264">
        <f t="shared" si="13"/>
        <v>0</v>
      </c>
      <c r="H90" s="76"/>
      <c r="I90" s="76"/>
      <c r="J90" s="76"/>
      <c r="K90" s="76"/>
      <c r="L90" s="76"/>
      <c r="M90" s="76"/>
      <c r="N90" s="285"/>
      <c r="O90" s="90"/>
      <c r="P90" s="90"/>
      <c r="Q90" s="90"/>
      <c r="R90" s="133"/>
      <c r="S90" s="278">
        <f t="shared" si="12"/>
        <v>0</v>
      </c>
      <c r="T90" s="133"/>
      <c r="U90" s="133"/>
      <c r="V90" s="260" t="s">
        <v>58</v>
      </c>
      <c r="W90" s="261" t="s">
        <v>58</v>
      </c>
      <c r="X90" s="261" t="s">
        <v>58</v>
      </c>
      <c r="Y90" s="261" t="s">
        <v>58</v>
      </c>
      <c r="Z90" s="261" t="s">
        <v>58</v>
      </c>
      <c r="AA90" s="261" t="s">
        <v>58</v>
      </c>
      <c r="AB90" s="261" t="s">
        <v>58</v>
      </c>
      <c r="AC90" s="261" t="s">
        <v>58</v>
      </c>
      <c r="AD90" s="261" t="s">
        <v>59</v>
      </c>
      <c r="AE90" s="261" t="s">
        <v>58</v>
      </c>
      <c r="AF90" s="261" t="s">
        <v>58</v>
      </c>
      <c r="AG90" s="261" t="s">
        <v>58</v>
      </c>
      <c r="AH90" s="261" t="s">
        <v>59</v>
      </c>
      <c r="AI90" s="261" t="s">
        <v>59</v>
      </c>
      <c r="AJ90" s="261" t="s">
        <v>59</v>
      </c>
      <c r="AK90" s="261" t="s">
        <v>59</v>
      </c>
      <c r="AL90" s="261" t="s">
        <v>59</v>
      </c>
      <c r="AM90" s="261" t="s">
        <v>59</v>
      </c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</row>
    <row r="91" spans="1:100" s="265" customFormat="1" ht="12.75" x14ac:dyDescent="0.2">
      <c r="A91" s="133"/>
      <c r="B91" s="53" t="s">
        <v>130</v>
      </c>
      <c r="C91" s="177"/>
      <c r="D91" s="134"/>
      <c r="E91" s="128"/>
      <c r="F91" s="263"/>
      <c r="G91" s="264">
        <f t="shared" si="13"/>
        <v>0</v>
      </c>
      <c r="H91" s="76"/>
      <c r="I91" s="76"/>
      <c r="J91" s="76"/>
      <c r="K91" s="76"/>
      <c r="L91" s="76"/>
      <c r="M91" s="76"/>
      <c r="N91" s="285"/>
      <c r="O91" s="90"/>
      <c r="P91" s="90"/>
      <c r="Q91" s="90"/>
      <c r="R91" s="133"/>
      <c r="S91" s="278">
        <f t="shared" si="12"/>
        <v>0</v>
      </c>
      <c r="T91" s="133"/>
      <c r="U91" s="133"/>
      <c r="V91" s="260" t="s">
        <v>58</v>
      </c>
      <c r="W91" s="261" t="s">
        <v>58</v>
      </c>
      <c r="X91" s="261" t="s">
        <v>58</v>
      </c>
      <c r="Y91" s="261" t="s">
        <v>58</v>
      </c>
      <c r="Z91" s="261" t="s">
        <v>58</v>
      </c>
      <c r="AA91" s="261" t="s">
        <v>58</v>
      </c>
      <c r="AB91" s="261" t="s">
        <v>58</v>
      </c>
      <c r="AC91" s="261" t="s">
        <v>58</v>
      </c>
      <c r="AD91" s="261" t="s">
        <v>59</v>
      </c>
      <c r="AE91" s="261" t="s">
        <v>58</v>
      </c>
      <c r="AF91" s="261" t="s">
        <v>58</v>
      </c>
      <c r="AG91" s="261" t="s">
        <v>58</v>
      </c>
      <c r="AH91" s="261" t="s">
        <v>59</v>
      </c>
      <c r="AI91" s="261" t="s">
        <v>58</v>
      </c>
      <c r="AJ91" s="261" t="s">
        <v>59</v>
      </c>
      <c r="AK91" s="261" t="s">
        <v>59</v>
      </c>
      <c r="AL91" s="261" t="s">
        <v>58</v>
      </c>
      <c r="AM91" s="261" t="s">
        <v>58</v>
      </c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</row>
    <row r="92" spans="1:100" s="265" customFormat="1" ht="12.75" x14ac:dyDescent="0.2">
      <c r="A92" s="133"/>
      <c r="B92" s="53" t="s">
        <v>56</v>
      </c>
      <c r="C92" s="177"/>
      <c r="D92" s="134"/>
      <c r="E92" s="128"/>
      <c r="F92" s="263"/>
      <c r="G92" s="264">
        <f t="shared" si="13"/>
        <v>0</v>
      </c>
      <c r="H92" s="76"/>
      <c r="I92" s="76"/>
      <c r="J92" s="76"/>
      <c r="K92" s="76"/>
      <c r="L92" s="76"/>
      <c r="M92" s="76"/>
      <c r="N92" s="285"/>
      <c r="O92" s="90"/>
      <c r="P92" s="90"/>
      <c r="Q92" s="90"/>
      <c r="R92" s="133"/>
      <c r="S92" s="278">
        <f t="shared" si="12"/>
        <v>0</v>
      </c>
      <c r="T92" s="133"/>
      <c r="U92" s="133"/>
      <c r="V92" s="260" t="s">
        <v>58</v>
      </c>
      <c r="W92" s="261" t="s">
        <v>58</v>
      </c>
      <c r="X92" s="261" t="s">
        <v>58</v>
      </c>
      <c r="Y92" s="261" t="s">
        <v>58</v>
      </c>
      <c r="Z92" s="261" t="s">
        <v>58</v>
      </c>
      <c r="AA92" s="261" t="s">
        <v>58</v>
      </c>
      <c r="AB92" s="261" t="s">
        <v>58</v>
      </c>
      <c r="AC92" s="261" t="s">
        <v>58</v>
      </c>
      <c r="AD92" s="261" t="s">
        <v>59</v>
      </c>
      <c r="AE92" s="261" t="s">
        <v>58</v>
      </c>
      <c r="AF92" s="261" t="s">
        <v>58</v>
      </c>
      <c r="AG92" s="261" t="s">
        <v>58</v>
      </c>
      <c r="AH92" s="261" t="s">
        <v>59</v>
      </c>
      <c r="AI92" s="261" t="s">
        <v>58</v>
      </c>
      <c r="AJ92" s="261" t="s">
        <v>58</v>
      </c>
      <c r="AK92" s="261" t="s">
        <v>58</v>
      </c>
      <c r="AL92" s="261" t="s">
        <v>58</v>
      </c>
      <c r="AM92" s="261" t="s">
        <v>58</v>
      </c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</row>
    <row r="93" spans="1:100" s="265" customFormat="1" ht="12.75" x14ac:dyDescent="0.2">
      <c r="A93" s="133"/>
      <c r="B93" s="54" t="s">
        <v>55</v>
      </c>
      <c r="C93" s="177"/>
      <c r="D93" s="135"/>
      <c r="E93" s="128"/>
      <c r="F93" s="266"/>
      <c r="G93" s="267">
        <f t="shared" si="13"/>
        <v>0</v>
      </c>
      <c r="H93" s="76"/>
      <c r="I93" s="76"/>
      <c r="J93" s="76"/>
      <c r="K93" s="76"/>
      <c r="L93" s="76"/>
      <c r="M93" s="76"/>
      <c r="N93" s="285"/>
      <c r="O93" s="90"/>
      <c r="P93" s="90"/>
      <c r="Q93" s="90"/>
      <c r="R93" s="133"/>
      <c r="S93" s="283">
        <f t="shared" si="12"/>
        <v>0</v>
      </c>
      <c r="T93" s="133"/>
      <c r="U93" s="133"/>
      <c r="V93" s="260" t="s">
        <v>58</v>
      </c>
      <c r="W93" s="261" t="s">
        <v>58</v>
      </c>
      <c r="X93" s="261" t="s">
        <v>58</v>
      </c>
      <c r="Y93" s="261" t="s">
        <v>58</v>
      </c>
      <c r="Z93" s="261" t="s">
        <v>58</v>
      </c>
      <c r="AA93" s="261" t="s">
        <v>58</v>
      </c>
      <c r="AB93" s="261" t="s">
        <v>58</v>
      </c>
      <c r="AC93" s="261" t="s">
        <v>58</v>
      </c>
      <c r="AD93" s="261" t="s">
        <v>58</v>
      </c>
      <c r="AE93" s="261" t="s">
        <v>58</v>
      </c>
      <c r="AF93" s="261" t="s">
        <v>58</v>
      </c>
      <c r="AG93" s="261" t="s">
        <v>58</v>
      </c>
      <c r="AH93" s="261" t="s">
        <v>59</v>
      </c>
      <c r="AI93" s="261" t="s">
        <v>58</v>
      </c>
      <c r="AJ93" s="261" t="s">
        <v>58</v>
      </c>
      <c r="AK93" s="261" t="s">
        <v>59</v>
      </c>
      <c r="AL93" s="261" t="s">
        <v>58</v>
      </c>
      <c r="AM93" s="261" t="s">
        <v>58</v>
      </c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</row>
    <row r="94" spans="1:100" s="265" customFormat="1" ht="12.75" hidden="1" x14ac:dyDescent="0.2">
      <c r="A94" s="133"/>
      <c r="B94" s="54" t="s">
        <v>136</v>
      </c>
      <c r="C94" s="177"/>
      <c r="D94" s="335"/>
      <c r="E94" s="128"/>
      <c r="F94" s="266"/>
      <c r="G94" s="267">
        <f t="shared" si="13"/>
        <v>0</v>
      </c>
      <c r="H94" s="76"/>
      <c r="I94" s="76"/>
      <c r="J94" s="76"/>
      <c r="K94" s="76"/>
      <c r="L94" s="76"/>
      <c r="M94" s="76"/>
      <c r="N94" s="341"/>
      <c r="O94" s="90"/>
      <c r="P94" s="90"/>
      <c r="Q94" s="90"/>
      <c r="R94" s="133"/>
      <c r="S94" s="283">
        <f t="shared" si="12"/>
        <v>0</v>
      </c>
      <c r="T94" s="133"/>
      <c r="U94" s="133"/>
      <c r="V94" s="260" t="s">
        <v>58</v>
      </c>
      <c r="W94" s="261" t="s">
        <v>59</v>
      </c>
      <c r="X94" s="261" t="s">
        <v>59</v>
      </c>
      <c r="Y94" s="261" t="s">
        <v>59</v>
      </c>
      <c r="Z94" s="261" t="s">
        <v>58</v>
      </c>
      <c r="AA94" s="261" t="s">
        <v>59</v>
      </c>
      <c r="AB94" s="261" t="s">
        <v>59</v>
      </c>
      <c r="AC94" s="261" t="s">
        <v>59</v>
      </c>
      <c r="AD94" s="261" t="s">
        <v>59</v>
      </c>
      <c r="AE94" s="261" t="s">
        <v>59</v>
      </c>
      <c r="AF94" s="261" t="s">
        <v>59</v>
      </c>
      <c r="AG94" s="261" t="s">
        <v>58</v>
      </c>
      <c r="AH94" s="261" t="s">
        <v>59</v>
      </c>
      <c r="AI94" s="261" t="s">
        <v>59</v>
      </c>
      <c r="AJ94" s="261" t="s">
        <v>59</v>
      </c>
      <c r="AK94" s="261" t="s">
        <v>59</v>
      </c>
      <c r="AL94" s="261" t="s">
        <v>59</v>
      </c>
      <c r="AM94" s="261" t="s">
        <v>59</v>
      </c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</row>
    <row r="95" spans="1:100" s="265" customFormat="1" ht="13.5" thickBot="1" x14ac:dyDescent="0.25">
      <c r="A95" s="133"/>
      <c r="B95" s="37" t="s">
        <v>90</v>
      </c>
      <c r="C95" s="177"/>
      <c r="D95" s="268"/>
      <c r="E95" s="128"/>
      <c r="F95" s="286"/>
      <c r="G95" s="269">
        <f t="shared" si="13"/>
        <v>0</v>
      </c>
      <c r="H95" s="76"/>
      <c r="I95" s="76"/>
      <c r="J95" s="76"/>
      <c r="K95" s="76"/>
      <c r="L95" s="76"/>
      <c r="M95" s="76"/>
      <c r="N95" s="186"/>
      <c r="O95" s="90"/>
      <c r="P95" s="90"/>
      <c r="Q95" s="90"/>
      <c r="R95" s="133"/>
      <c r="S95" s="280">
        <f t="shared" si="12"/>
        <v>0</v>
      </c>
      <c r="T95" s="133"/>
      <c r="U95" s="133"/>
      <c r="V95" s="260" t="s">
        <v>58</v>
      </c>
      <c r="W95" s="261" t="s">
        <v>58</v>
      </c>
      <c r="X95" s="261" t="s">
        <v>58</v>
      </c>
      <c r="Y95" s="261" t="s">
        <v>58</v>
      </c>
      <c r="Z95" s="261" t="s">
        <v>58</v>
      </c>
      <c r="AA95" s="261" t="s">
        <v>58</v>
      </c>
      <c r="AB95" s="261" t="s">
        <v>58</v>
      </c>
      <c r="AC95" s="261" t="s">
        <v>58</v>
      </c>
      <c r="AD95" s="261" t="s">
        <v>58</v>
      </c>
      <c r="AE95" s="261" t="s">
        <v>58</v>
      </c>
      <c r="AF95" s="261" t="s">
        <v>58</v>
      </c>
      <c r="AG95" s="261" t="s">
        <v>58</v>
      </c>
      <c r="AH95" s="261" t="s">
        <v>58</v>
      </c>
      <c r="AI95" s="261" t="s">
        <v>58</v>
      </c>
      <c r="AJ95" s="261" t="s">
        <v>58</v>
      </c>
      <c r="AK95" s="261" t="s">
        <v>58</v>
      </c>
      <c r="AL95" s="261" t="s">
        <v>58</v>
      </c>
      <c r="AM95" s="261" t="s">
        <v>58</v>
      </c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</row>
    <row r="96" spans="1:100" s="265" customFormat="1" ht="13.5" thickBot="1" x14ac:dyDescent="0.25">
      <c r="A96" s="133"/>
      <c r="B96" s="254"/>
      <c r="C96" s="177"/>
      <c r="D96" s="270"/>
      <c r="E96" s="271"/>
      <c r="F96" s="270"/>
      <c r="G96" s="270"/>
      <c r="H96" s="270"/>
      <c r="I96" s="270"/>
      <c r="J96" s="270"/>
      <c r="K96" s="270"/>
      <c r="L96" s="270"/>
      <c r="M96" s="270"/>
      <c r="N96" s="294"/>
      <c r="O96" s="90"/>
      <c r="P96" s="90"/>
      <c r="Q96" s="90"/>
      <c r="R96" s="133"/>
      <c r="S96" s="38"/>
      <c r="T96" s="133"/>
      <c r="U96" s="133"/>
      <c r="V96" s="260" t="s">
        <v>58</v>
      </c>
      <c r="W96" s="261" t="s">
        <v>58</v>
      </c>
      <c r="X96" s="261" t="s">
        <v>58</v>
      </c>
      <c r="Y96" s="261" t="s">
        <v>58</v>
      </c>
      <c r="Z96" s="261" t="s">
        <v>58</v>
      </c>
      <c r="AA96" s="261" t="s">
        <v>58</v>
      </c>
      <c r="AB96" s="261" t="s">
        <v>58</v>
      </c>
      <c r="AC96" s="261" t="s">
        <v>58</v>
      </c>
      <c r="AD96" s="261" t="s">
        <v>58</v>
      </c>
      <c r="AE96" s="261" t="s">
        <v>58</v>
      </c>
      <c r="AF96" s="261" t="s">
        <v>58</v>
      </c>
      <c r="AG96" s="261" t="s">
        <v>58</v>
      </c>
      <c r="AH96" s="261" t="s">
        <v>58</v>
      </c>
      <c r="AI96" s="261" t="s">
        <v>58</v>
      </c>
      <c r="AJ96" s="261" t="s">
        <v>58</v>
      </c>
      <c r="AK96" s="261" t="s">
        <v>58</v>
      </c>
      <c r="AL96" s="261" t="s">
        <v>58</v>
      </c>
      <c r="AM96" s="261" t="s">
        <v>58</v>
      </c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</row>
    <row r="97" spans="1:100" s="265" customFormat="1" ht="13.5" thickBot="1" x14ac:dyDescent="0.25">
      <c r="A97" s="133"/>
      <c r="B97" s="17" t="s">
        <v>29</v>
      </c>
      <c r="C97" s="177"/>
      <c r="D97" s="42">
        <f>SUM(D98:D102)</f>
        <v>0</v>
      </c>
      <c r="E97" s="29"/>
      <c r="F97" s="45">
        <f>SUM(F98:F102)</f>
        <v>0</v>
      </c>
      <c r="G97" s="42">
        <f>SUM(G98:G102)</f>
        <v>0</v>
      </c>
      <c r="H97" s="49"/>
      <c r="I97" s="49"/>
      <c r="J97" s="49"/>
      <c r="K97" s="49"/>
      <c r="L97" s="49"/>
      <c r="M97" s="49"/>
      <c r="N97" s="391" t="s">
        <v>270</v>
      </c>
      <c r="O97" s="296"/>
      <c r="P97" s="296"/>
      <c r="Q97" s="296"/>
      <c r="R97" s="133"/>
      <c r="S97" s="129">
        <f t="shared" ref="S97:S102" si="14">IFERROR(D97/$D$46,0)</f>
        <v>0</v>
      </c>
      <c r="T97" s="133"/>
      <c r="U97" s="133"/>
      <c r="V97" s="260" t="s">
        <v>58</v>
      </c>
      <c r="W97" s="261" t="s">
        <v>58</v>
      </c>
      <c r="X97" s="261" t="s">
        <v>58</v>
      </c>
      <c r="Y97" s="261" t="s">
        <v>58</v>
      </c>
      <c r="Z97" s="261" t="s">
        <v>58</v>
      </c>
      <c r="AA97" s="261" t="s">
        <v>58</v>
      </c>
      <c r="AB97" s="261" t="s">
        <v>58</v>
      </c>
      <c r="AC97" s="261" t="s">
        <v>58</v>
      </c>
      <c r="AD97" s="261" t="s">
        <v>58</v>
      </c>
      <c r="AE97" s="261" t="s">
        <v>58</v>
      </c>
      <c r="AF97" s="261" t="s">
        <v>58</v>
      </c>
      <c r="AG97" s="261" t="s">
        <v>58</v>
      </c>
      <c r="AH97" s="261" t="s">
        <v>58</v>
      </c>
      <c r="AI97" s="261" t="s">
        <v>58</v>
      </c>
      <c r="AJ97" s="261" t="s">
        <v>58</v>
      </c>
      <c r="AK97" s="261" t="s">
        <v>58</v>
      </c>
      <c r="AL97" s="261" t="s">
        <v>58</v>
      </c>
      <c r="AM97" s="261" t="s">
        <v>58</v>
      </c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</row>
    <row r="98" spans="1:100" s="265" customFormat="1" ht="12.75" x14ac:dyDescent="0.2">
      <c r="A98" s="133"/>
      <c r="B98" s="251" t="s">
        <v>12</v>
      </c>
      <c r="C98" s="177"/>
      <c r="D98" s="73"/>
      <c r="E98" s="128"/>
      <c r="F98" s="84"/>
      <c r="G98" s="81">
        <f t="shared" ref="G98" si="15">D98</f>
        <v>0</v>
      </c>
      <c r="H98" s="76"/>
      <c r="I98" s="76"/>
      <c r="J98" s="76"/>
      <c r="K98" s="76"/>
      <c r="L98" s="76"/>
      <c r="M98" s="76"/>
      <c r="N98" s="272"/>
      <c r="O98" s="90"/>
      <c r="P98" s="90"/>
      <c r="Q98" s="90"/>
      <c r="R98" s="133"/>
      <c r="S98" s="278">
        <f t="shared" si="14"/>
        <v>0</v>
      </c>
      <c r="T98" s="133"/>
      <c r="U98" s="133"/>
      <c r="V98" s="260" t="s">
        <v>58</v>
      </c>
      <c r="W98" s="261" t="s">
        <v>58</v>
      </c>
      <c r="X98" s="261" t="s">
        <v>58</v>
      </c>
      <c r="Y98" s="261" t="s">
        <v>58</v>
      </c>
      <c r="Z98" s="261" t="s">
        <v>58</v>
      </c>
      <c r="AA98" s="261" t="s">
        <v>58</v>
      </c>
      <c r="AB98" s="261" t="s">
        <v>58</v>
      </c>
      <c r="AC98" s="261" t="s">
        <v>58</v>
      </c>
      <c r="AD98" s="261" t="s">
        <v>58</v>
      </c>
      <c r="AE98" s="261" t="s">
        <v>58</v>
      </c>
      <c r="AF98" s="261" t="s">
        <v>58</v>
      </c>
      <c r="AG98" s="261" t="s">
        <v>58</v>
      </c>
      <c r="AH98" s="261" t="s">
        <v>59</v>
      </c>
      <c r="AI98" s="261" t="s">
        <v>58</v>
      </c>
      <c r="AJ98" s="261" t="s">
        <v>58</v>
      </c>
      <c r="AK98" s="261" t="s">
        <v>58</v>
      </c>
      <c r="AL98" s="261" t="s">
        <v>58</v>
      </c>
      <c r="AM98" s="261" t="s">
        <v>58</v>
      </c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</row>
    <row r="99" spans="1:100" s="265" customFormat="1" ht="12.75" x14ac:dyDescent="0.2">
      <c r="A99" s="133"/>
      <c r="B99" s="53" t="s">
        <v>80</v>
      </c>
      <c r="C99" s="177"/>
      <c r="D99" s="284"/>
      <c r="E99" s="128"/>
      <c r="F99" s="79"/>
      <c r="G99" s="78">
        <f>D99</f>
        <v>0</v>
      </c>
      <c r="H99" s="76"/>
      <c r="I99" s="76"/>
      <c r="J99" s="76"/>
      <c r="K99" s="76"/>
      <c r="L99" s="76"/>
      <c r="M99" s="76"/>
      <c r="N99" s="57"/>
      <c r="O99" s="90"/>
      <c r="P99" s="90"/>
      <c r="Q99" s="90"/>
      <c r="R99" s="133"/>
      <c r="S99" s="278">
        <f t="shared" si="14"/>
        <v>0</v>
      </c>
      <c r="T99" s="133"/>
      <c r="U99" s="133"/>
      <c r="V99" s="260" t="s">
        <v>58</v>
      </c>
      <c r="W99" s="261" t="s">
        <v>58</v>
      </c>
      <c r="X99" s="261" t="s">
        <v>58</v>
      </c>
      <c r="Y99" s="261" t="s">
        <v>58</v>
      </c>
      <c r="Z99" s="261" t="s">
        <v>58</v>
      </c>
      <c r="AA99" s="261" t="s">
        <v>58</v>
      </c>
      <c r="AB99" s="261" t="s">
        <v>58</v>
      </c>
      <c r="AC99" s="261" t="s">
        <v>58</v>
      </c>
      <c r="AD99" s="261" t="s">
        <v>58</v>
      </c>
      <c r="AE99" s="261" t="s">
        <v>58</v>
      </c>
      <c r="AF99" s="261" t="s">
        <v>58</v>
      </c>
      <c r="AG99" s="261" t="s">
        <v>58</v>
      </c>
      <c r="AH99" s="261" t="s">
        <v>59</v>
      </c>
      <c r="AI99" s="261" t="s">
        <v>58</v>
      </c>
      <c r="AJ99" s="261" t="s">
        <v>58</v>
      </c>
      <c r="AK99" s="261" t="s">
        <v>58</v>
      </c>
      <c r="AL99" s="261" t="s">
        <v>58</v>
      </c>
      <c r="AM99" s="261" t="s">
        <v>58</v>
      </c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</row>
    <row r="100" spans="1:100" s="265" customFormat="1" ht="12.75" x14ac:dyDescent="0.2">
      <c r="A100" s="133"/>
      <c r="B100" s="53" t="s">
        <v>78</v>
      </c>
      <c r="C100" s="177"/>
      <c r="D100" s="135"/>
      <c r="E100" s="128"/>
      <c r="F100" s="263"/>
      <c r="G100" s="264">
        <f>D100</f>
        <v>0</v>
      </c>
      <c r="H100" s="76"/>
      <c r="I100" s="76"/>
      <c r="J100" s="76"/>
      <c r="K100" s="76"/>
      <c r="L100" s="76"/>
      <c r="M100" s="76"/>
      <c r="N100" s="57"/>
      <c r="O100" s="90"/>
      <c r="P100" s="90"/>
      <c r="Q100" s="90"/>
      <c r="R100" s="133"/>
      <c r="S100" s="278">
        <f t="shared" si="14"/>
        <v>0</v>
      </c>
      <c r="T100" s="133"/>
      <c r="U100" s="133"/>
      <c r="V100" s="260" t="s">
        <v>58</v>
      </c>
      <c r="W100" s="261" t="s">
        <v>58</v>
      </c>
      <c r="X100" s="261" t="s">
        <v>58</v>
      </c>
      <c r="Y100" s="261" t="s">
        <v>58</v>
      </c>
      <c r="Z100" s="261" t="s">
        <v>58</v>
      </c>
      <c r="AA100" s="261" t="s">
        <v>58</v>
      </c>
      <c r="AB100" s="261" t="s">
        <v>58</v>
      </c>
      <c r="AC100" s="261" t="s">
        <v>58</v>
      </c>
      <c r="AD100" s="261" t="s">
        <v>59</v>
      </c>
      <c r="AE100" s="261" t="s">
        <v>58</v>
      </c>
      <c r="AF100" s="261" t="s">
        <v>58</v>
      </c>
      <c r="AG100" s="261" t="s">
        <v>58</v>
      </c>
      <c r="AH100" s="261" t="s">
        <v>58</v>
      </c>
      <c r="AI100" s="261" t="s">
        <v>58</v>
      </c>
      <c r="AJ100" s="261" t="s">
        <v>58</v>
      </c>
      <c r="AK100" s="261" t="s">
        <v>58</v>
      </c>
      <c r="AL100" s="261" t="s">
        <v>58</v>
      </c>
      <c r="AM100" s="261" t="s">
        <v>58</v>
      </c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</row>
    <row r="101" spans="1:100" s="265" customFormat="1" ht="12.75" x14ac:dyDescent="0.2">
      <c r="A101" s="133"/>
      <c r="B101" s="53" t="s">
        <v>72</v>
      </c>
      <c r="C101" s="177"/>
      <c r="D101" s="134"/>
      <c r="E101" s="128"/>
      <c r="F101" s="263"/>
      <c r="G101" s="264">
        <f>D101</f>
        <v>0</v>
      </c>
      <c r="H101" s="76"/>
      <c r="I101" s="76"/>
      <c r="J101" s="76"/>
      <c r="K101" s="76"/>
      <c r="L101" s="76"/>
      <c r="M101" s="76"/>
      <c r="N101" s="57"/>
      <c r="O101" s="90"/>
      <c r="P101" s="90"/>
      <c r="Q101" s="90"/>
      <c r="R101" s="133"/>
      <c r="S101" s="278">
        <f t="shared" si="14"/>
        <v>0</v>
      </c>
      <c r="T101" s="133"/>
      <c r="U101" s="133"/>
      <c r="V101" s="260" t="s">
        <v>58</v>
      </c>
      <c r="W101" s="261" t="s">
        <v>58</v>
      </c>
      <c r="X101" s="261" t="s">
        <v>58</v>
      </c>
      <c r="Y101" s="261" t="s">
        <v>58</v>
      </c>
      <c r="Z101" s="261" t="s">
        <v>58</v>
      </c>
      <c r="AA101" s="261" t="s">
        <v>58</v>
      </c>
      <c r="AB101" s="261" t="s">
        <v>58</v>
      </c>
      <c r="AC101" s="261" t="s">
        <v>58</v>
      </c>
      <c r="AD101" s="261" t="s">
        <v>58</v>
      </c>
      <c r="AE101" s="261" t="s">
        <v>58</v>
      </c>
      <c r="AF101" s="261" t="s">
        <v>58</v>
      </c>
      <c r="AG101" s="261" t="s">
        <v>58</v>
      </c>
      <c r="AH101" s="261" t="s">
        <v>59</v>
      </c>
      <c r="AI101" s="261" t="s">
        <v>58</v>
      </c>
      <c r="AJ101" s="261" t="s">
        <v>58</v>
      </c>
      <c r="AK101" s="261" t="s">
        <v>58</v>
      </c>
      <c r="AL101" s="261" t="s">
        <v>58</v>
      </c>
      <c r="AM101" s="261" t="s">
        <v>58</v>
      </c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</row>
    <row r="102" spans="1:100" s="265" customFormat="1" ht="13.5" thickBot="1" x14ac:dyDescent="0.25">
      <c r="A102" s="133"/>
      <c r="B102" s="37" t="s">
        <v>79</v>
      </c>
      <c r="C102" s="177"/>
      <c r="D102" s="268"/>
      <c r="E102" s="128"/>
      <c r="F102" s="286"/>
      <c r="G102" s="269">
        <f>D102</f>
        <v>0</v>
      </c>
      <c r="H102" s="76"/>
      <c r="I102" s="76"/>
      <c r="J102" s="76"/>
      <c r="K102" s="76"/>
      <c r="L102" s="76"/>
      <c r="M102" s="76"/>
      <c r="N102" s="186"/>
      <c r="O102" s="90"/>
      <c r="P102" s="90"/>
      <c r="Q102" s="90"/>
      <c r="R102" s="133"/>
      <c r="S102" s="280">
        <f t="shared" si="14"/>
        <v>0</v>
      </c>
      <c r="T102" s="133"/>
      <c r="U102" s="133"/>
      <c r="V102" s="260" t="s">
        <v>58</v>
      </c>
      <c r="W102" s="261" t="s">
        <v>58</v>
      </c>
      <c r="X102" s="261" t="s">
        <v>58</v>
      </c>
      <c r="Y102" s="261" t="s">
        <v>58</v>
      </c>
      <c r="Z102" s="261" t="s">
        <v>58</v>
      </c>
      <c r="AA102" s="261" t="s">
        <v>58</v>
      </c>
      <c r="AB102" s="261" t="s">
        <v>58</v>
      </c>
      <c r="AC102" s="261" t="s">
        <v>58</v>
      </c>
      <c r="AD102" s="261" t="s">
        <v>58</v>
      </c>
      <c r="AE102" s="261" t="s">
        <v>58</v>
      </c>
      <c r="AF102" s="261" t="s">
        <v>58</v>
      </c>
      <c r="AG102" s="261" t="s">
        <v>58</v>
      </c>
      <c r="AH102" s="261" t="s">
        <v>58</v>
      </c>
      <c r="AI102" s="261" t="s">
        <v>58</v>
      </c>
      <c r="AJ102" s="261" t="s">
        <v>58</v>
      </c>
      <c r="AK102" s="261" t="s">
        <v>58</v>
      </c>
      <c r="AL102" s="261" t="s">
        <v>58</v>
      </c>
      <c r="AM102" s="261" t="s">
        <v>58</v>
      </c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</row>
    <row r="103" spans="1:100" s="9" customFormat="1" ht="18" customHeight="1" thickBot="1" x14ac:dyDescent="0.25">
      <c r="A103" s="137"/>
      <c r="B103" s="254"/>
      <c r="C103" s="177"/>
      <c r="D103" s="270"/>
      <c r="E103" s="271"/>
      <c r="F103" s="270"/>
      <c r="G103" s="270"/>
      <c r="H103" s="270"/>
      <c r="I103" s="270"/>
      <c r="J103" s="270"/>
      <c r="K103" s="270"/>
      <c r="L103" s="270"/>
      <c r="M103" s="270"/>
      <c r="N103" s="90"/>
      <c r="O103" s="90"/>
      <c r="P103" s="90"/>
      <c r="Q103" s="90"/>
      <c r="R103" s="140"/>
      <c r="S103" s="38"/>
      <c r="T103" s="137"/>
      <c r="U103" s="137"/>
      <c r="V103" s="260" t="s">
        <v>58</v>
      </c>
      <c r="W103" s="261" t="s">
        <v>58</v>
      </c>
      <c r="X103" s="261" t="s">
        <v>58</v>
      </c>
      <c r="Y103" s="261" t="s">
        <v>58</v>
      </c>
      <c r="Z103" s="261" t="s">
        <v>58</v>
      </c>
      <c r="AA103" s="261" t="s">
        <v>58</v>
      </c>
      <c r="AB103" s="261" t="s">
        <v>58</v>
      </c>
      <c r="AC103" s="261" t="s">
        <v>58</v>
      </c>
      <c r="AD103" s="261" t="s">
        <v>58</v>
      </c>
      <c r="AE103" s="261" t="s">
        <v>58</v>
      </c>
      <c r="AF103" s="261" t="s">
        <v>58</v>
      </c>
      <c r="AG103" s="261" t="s">
        <v>58</v>
      </c>
      <c r="AH103" s="261" t="s">
        <v>58</v>
      </c>
      <c r="AI103" s="261" t="s">
        <v>58</v>
      </c>
      <c r="AJ103" s="261" t="s">
        <v>58</v>
      </c>
      <c r="AK103" s="261" t="s">
        <v>58</v>
      </c>
      <c r="AL103" s="261" t="s">
        <v>58</v>
      </c>
      <c r="AM103" s="261" t="s">
        <v>58</v>
      </c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</row>
    <row r="104" spans="1:100" s="9" customFormat="1" ht="18" customHeight="1" thickBot="1" x14ac:dyDescent="0.25">
      <c r="A104" s="137"/>
      <c r="B104" s="17" t="s">
        <v>20</v>
      </c>
      <c r="C104" s="8"/>
      <c r="D104" s="42">
        <f>SUM(D105:D122)</f>
        <v>0</v>
      </c>
      <c r="E104" s="29"/>
      <c r="F104" s="45">
        <f>SUM(F105:F122)</f>
        <v>0</v>
      </c>
      <c r="G104" s="42">
        <f>SUM(G105:G122)</f>
        <v>0</v>
      </c>
      <c r="H104" s="49"/>
      <c r="I104" s="42">
        <f>SUM(I105:I122)</f>
        <v>0</v>
      </c>
      <c r="J104" s="139"/>
      <c r="K104" s="42">
        <f>SUM(K105:K122)</f>
        <v>0</v>
      </c>
      <c r="L104" s="49"/>
      <c r="M104" s="49"/>
      <c r="N104" s="391" t="s">
        <v>270</v>
      </c>
      <c r="O104" s="295"/>
      <c r="P104" s="295"/>
      <c r="Q104" s="295"/>
      <c r="R104" s="133"/>
      <c r="S104" s="129">
        <f t="shared" ref="S104:S122" si="16">IFERROR(D104/$D$46,0)</f>
        <v>0</v>
      </c>
      <c r="T104" s="133"/>
      <c r="U104" s="133"/>
      <c r="V104" s="260" t="s">
        <v>58</v>
      </c>
      <c r="W104" s="261" t="s">
        <v>58</v>
      </c>
      <c r="X104" s="261" t="s">
        <v>58</v>
      </c>
      <c r="Y104" s="261" t="s">
        <v>58</v>
      </c>
      <c r="Z104" s="261" t="s">
        <v>58</v>
      </c>
      <c r="AA104" s="261" t="s">
        <v>58</v>
      </c>
      <c r="AB104" s="261" t="s">
        <v>58</v>
      </c>
      <c r="AC104" s="261" t="s">
        <v>58</v>
      </c>
      <c r="AD104" s="261" t="s">
        <v>58</v>
      </c>
      <c r="AE104" s="261" t="s">
        <v>58</v>
      </c>
      <c r="AF104" s="261" t="s">
        <v>58</v>
      </c>
      <c r="AG104" s="261" t="s">
        <v>58</v>
      </c>
      <c r="AH104" s="261" t="s">
        <v>58</v>
      </c>
      <c r="AI104" s="261" t="s">
        <v>58</v>
      </c>
      <c r="AJ104" s="261" t="s">
        <v>58</v>
      </c>
      <c r="AK104" s="261" t="s">
        <v>58</v>
      </c>
      <c r="AL104" s="261" t="s">
        <v>58</v>
      </c>
      <c r="AM104" s="261" t="s">
        <v>58</v>
      </c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</row>
    <row r="105" spans="1:100" s="9" customFormat="1" ht="12.75" x14ac:dyDescent="0.2">
      <c r="A105" s="137"/>
      <c r="B105" s="251" t="s">
        <v>27</v>
      </c>
      <c r="C105" s="8"/>
      <c r="D105" s="134"/>
      <c r="E105" s="29"/>
      <c r="F105" s="84"/>
      <c r="G105" s="81">
        <f t="shared" ref="G105:G115" si="17">D105</f>
        <v>0</v>
      </c>
      <c r="H105" s="76"/>
      <c r="I105" s="76"/>
      <c r="J105" s="76"/>
      <c r="K105" s="342"/>
      <c r="L105" s="76"/>
      <c r="M105" s="76"/>
      <c r="N105" s="272"/>
      <c r="O105" s="295"/>
      <c r="P105" s="295"/>
      <c r="Q105" s="295"/>
      <c r="R105" s="133"/>
      <c r="S105" s="278">
        <f t="shared" si="16"/>
        <v>0</v>
      </c>
      <c r="T105" s="133"/>
      <c r="U105" s="133"/>
      <c r="V105" s="260" t="s">
        <v>58</v>
      </c>
      <c r="W105" s="261" t="s">
        <v>58</v>
      </c>
      <c r="X105" s="261" t="s">
        <v>58</v>
      </c>
      <c r="Y105" s="261" t="s">
        <v>58</v>
      </c>
      <c r="Z105" s="261" t="s">
        <v>58</v>
      </c>
      <c r="AA105" s="261" t="s">
        <v>58</v>
      </c>
      <c r="AB105" s="261" t="s">
        <v>58</v>
      </c>
      <c r="AC105" s="261" t="s">
        <v>58</v>
      </c>
      <c r="AD105" s="261" t="s">
        <v>58</v>
      </c>
      <c r="AE105" s="261" t="s">
        <v>58</v>
      </c>
      <c r="AF105" s="261" t="s">
        <v>58</v>
      </c>
      <c r="AG105" s="261" t="s">
        <v>58</v>
      </c>
      <c r="AH105" s="261" t="s">
        <v>58</v>
      </c>
      <c r="AI105" s="261" t="s">
        <v>58</v>
      </c>
      <c r="AJ105" s="261" t="s">
        <v>58</v>
      </c>
      <c r="AK105" s="261" t="s">
        <v>58</v>
      </c>
      <c r="AL105" s="261" t="s">
        <v>58</v>
      </c>
      <c r="AM105" s="261" t="s">
        <v>58</v>
      </c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</row>
    <row r="106" spans="1:100" s="9" customFormat="1" ht="13.5" thickBot="1" x14ac:dyDescent="0.25">
      <c r="A106" s="137"/>
      <c r="B106" s="53" t="s">
        <v>7</v>
      </c>
      <c r="C106" s="8"/>
      <c r="D106" s="134"/>
      <c r="E106" s="29"/>
      <c r="F106" s="79"/>
      <c r="G106" s="78">
        <f t="shared" si="17"/>
        <v>0</v>
      </c>
      <c r="H106" s="76"/>
      <c r="I106" s="76"/>
      <c r="J106" s="76"/>
      <c r="K106" s="344"/>
      <c r="L106" s="76"/>
      <c r="M106" s="76"/>
      <c r="N106" s="285"/>
      <c r="O106" s="295"/>
      <c r="P106" s="295"/>
      <c r="Q106" s="295"/>
      <c r="R106" s="133"/>
      <c r="S106" s="278">
        <f t="shared" si="16"/>
        <v>0</v>
      </c>
      <c r="T106" s="133"/>
      <c r="U106" s="133"/>
      <c r="V106" s="260" t="s">
        <v>58</v>
      </c>
      <c r="W106" s="261" t="s">
        <v>58</v>
      </c>
      <c r="X106" s="261" t="s">
        <v>58</v>
      </c>
      <c r="Y106" s="261" t="s">
        <v>58</v>
      </c>
      <c r="Z106" s="261" t="s">
        <v>58</v>
      </c>
      <c r="AA106" s="261" t="s">
        <v>58</v>
      </c>
      <c r="AB106" s="261" t="s">
        <v>58</v>
      </c>
      <c r="AC106" s="261" t="s">
        <v>58</v>
      </c>
      <c r="AD106" s="261" t="s">
        <v>58</v>
      </c>
      <c r="AE106" s="261" t="s">
        <v>58</v>
      </c>
      <c r="AF106" s="261" t="s">
        <v>58</v>
      </c>
      <c r="AG106" s="261" t="s">
        <v>58</v>
      </c>
      <c r="AH106" s="261" t="s">
        <v>59</v>
      </c>
      <c r="AI106" s="261" t="s">
        <v>58</v>
      </c>
      <c r="AJ106" s="261" t="s">
        <v>58</v>
      </c>
      <c r="AK106" s="261" t="s">
        <v>58</v>
      </c>
      <c r="AL106" s="261" t="s">
        <v>58</v>
      </c>
      <c r="AM106" s="261" t="s">
        <v>58</v>
      </c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</row>
    <row r="107" spans="1:100" s="9" customFormat="1" ht="12.75" x14ac:dyDescent="0.2">
      <c r="A107" s="137"/>
      <c r="B107" s="53" t="s">
        <v>8</v>
      </c>
      <c r="C107" s="8"/>
      <c r="D107" s="134"/>
      <c r="E107" s="29"/>
      <c r="F107" s="79"/>
      <c r="G107" s="78">
        <f t="shared" si="17"/>
        <v>0</v>
      </c>
      <c r="H107" s="76"/>
      <c r="I107" s="76"/>
      <c r="J107" s="76"/>
      <c r="K107" s="76"/>
      <c r="L107" s="76"/>
      <c r="M107" s="76"/>
      <c r="N107" s="285"/>
      <c r="O107" s="295"/>
      <c r="P107" s="295"/>
      <c r="Q107" s="295"/>
      <c r="R107" s="133"/>
      <c r="S107" s="278">
        <f t="shared" si="16"/>
        <v>0</v>
      </c>
      <c r="T107" s="133"/>
      <c r="U107" s="133"/>
      <c r="V107" s="260" t="s">
        <v>58</v>
      </c>
      <c r="W107" s="261" t="s">
        <v>58</v>
      </c>
      <c r="X107" s="261" t="s">
        <v>58</v>
      </c>
      <c r="Y107" s="261" t="s">
        <v>58</v>
      </c>
      <c r="Z107" s="261" t="s">
        <v>58</v>
      </c>
      <c r="AA107" s="261" t="s">
        <v>58</v>
      </c>
      <c r="AB107" s="261" t="s">
        <v>58</v>
      </c>
      <c r="AC107" s="261" t="s">
        <v>58</v>
      </c>
      <c r="AD107" s="261" t="s">
        <v>58</v>
      </c>
      <c r="AE107" s="261" t="s">
        <v>58</v>
      </c>
      <c r="AF107" s="261" t="s">
        <v>58</v>
      </c>
      <c r="AG107" s="261" t="s">
        <v>58</v>
      </c>
      <c r="AH107" s="261" t="s">
        <v>58</v>
      </c>
      <c r="AI107" s="261" t="s">
        <v>58</v>
      </c>
      <c r="AJ107" s="261" t="s">
        <v>58</v>
      </c>
      <c r="AK107" s="261" t="s">
        <v>58</v>
      </c>
      <c r="AL107" s="261" t="s">
        <v>58</v>
      </c>
      <c r="AM107" s="261" t="s">
        <v>58</v>
      </c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</row>
    <row r="108" spans="1:100" s="9" customFormat="1" ht="12.75" x14ac:dyDescent="0.2">
      <c r="A108" s="137"/>
      <c r="B108" s="53" t="s">
        <v>18</v>
      </c>
      <c r="C108" s="8"/>
      <c r="D108" s="134"/>
      <c r="E108" s="29"/>
      <c r="F108" s="79"/>
      <c r="G108" s="78">
        <f t="shared" si="17"/>
        <v>0</v>
      </c>
      <c r="H108" s="76"/>
      <c r="I108" s="76"/>
      <c r="J108" s="76"/>
      <c r="K108" s="76"/>
      <c r="L108" s="76"/>
      <c r="M108" s="76"/>
      <c r="N108" s="285"/>
      <c r="O108" s="295"/>
      <c r="P108" s="295"/>
      <c r="Q108" s="295"/>
      <c r="R108" s="133"/>
      <c r="S108" s="278">
        <f t="shared" si="16"/>
        <v>0</v>
      </c>
      <c r="T108" s="133"/>
      <c r="U108" s="133"/>
      <c r="V108" s="260" t="s">
        <v>58</v>
      </c>
      <c r="W108" s="261" t="s">
        <v>58</v>
      </c>
      <c r="X108" s="261" t="s">
        <v>58</v>
      </c>
      <c r="Y108" s="261" t="s">
        <v>58</v>
      </c>
      <c r="Z108" s="261" t="s">
        <v>58</v>
      </c>
      <c r="AA108" s="261" t="s">
        <v>58</v>
      </c>
      <c r="AB108" s="261" t="s">
        <v>58</v>
      </c>
      <c r="AC108" s="261" t="s">
        <v>58</v>
      </c>
      <c r="AD108" s="261" t="s">
        <v>58</v>
      </c>
      <c r="AE108" s="261" t="s">
        <v>58</v>
      </c>
      <c r="AF108" s="261" t="s">
        <v>58</v>
      </c>
      <c r="AG108" s="261" t="s">
        <v>58</v>
      </c>
      <c r="AH108" s="261" t="s">
        <v>59</v>
      </c>
      <c r="AI108" s="261" t="s">
        <v>58</v>
      </c>
      <c r="AJ108" s="261" t="s">
        <v>58</v>
      </c>
      <c r="AK108" s="261" t="s">
        <v>58</v>
      </c>
      <c r="AL108" s="261" t="s">
        <v>58</v>
      </c>
      <c r="AM108" s="261" t="s">
        <v>58</v>
      </c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</row>
    <row r="109" spans="1:100" s="9" customFormat="1" ht="12.75" x14ac:dyDescent="0.2">
      <c r="A109" s="137"/>
      <c r="B109" s="53" t="s">
        <v>75</v>
      </c>
      <c r="C109" s="8"/>
      <c r="D109" s="134"/>
      <c r="E109" s="29"/>
      <c r="F109" s="79"/>
      <c r="G109" s="78">
        <f t="shared" si="17"/>
        <v>0</v>
      </c>
      <c r="H109" s="76"/>
      <c r="I109" s="76"/>
      <c r="J109" s="76"/>
      <c r="K109" s="76"/>
      <c r="L109" s="76"/>
      <c r="M109" s="76"/>
      <c r="N109" s="285"/>
      <c r="O109" s="295"/>
      <c r="P109" s="295"/>
      <c r="Q109" s="295"/>
      <c r="R109" s="133"/>
      <c r="S109" s="278">
        <f t="shared" si="16"/>
        <v>0</v>
      </c>
      <c r="T109" s="133"/>
      <c r="U109" s="133"/>
      <c r="V109" s="260" t="s">
        <v>58</v>
      </c>
      <c r="W109" s="261" t="s">
        <v>58</v>
      </c>
      <c r="X109" s="261" t="s">
        <v>58</v>
      </c>
      <c r="Y109" s="261" t="s">
        <v>58</v>
      </c>
      <c r="Z109" s="261" t="s">
        <v>58</v>
      </c>
      <c r="AA109" s="261" t="s">
        <v>58</v>
      </c>
      <c r="AB109" s="261" t="s">
        <v>58</v>
      </c>
      <c r="AC109" s="261" t="s">
        <v>58</v>
      </c>
      <c r="AD109" s="261" t="s">
        <v>58</v>
      </c>
      <c r="AE109" s="261" t="s">
        <v>58</v>
      </c>
      <c r="AF109" s="261" t="s">
        <v>58</v>
      </c>
      <c r="AG109" s="261" t="s">
        <v>58</v>
      </c>
      <c r="AH109" s="261" t="s">
        <v>59</v>
      </c>
      <c r="AI109" s="261" t="s">
        <v>58</v>
      </c>
      <c r="AJ109" s="261" t="s">
        <v>58</v>
      </c>
      <c r="AK109" s="261" t="s">
        <v>59</v>
      </c>
      <c r="AL109" s="261" t="s">
        <v>58</v>
      </c>
      <c r="AM109" s="261" t="s">
        <v>58</v>
      </c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</row>
    <row r="110" spans="1:100" s="9" customFormat="1" ht="12.75" x14ac:dyDescent="0.2">
      <c r="A110" s="137"/>
      <c r="B110" s="83" t="s">
        <v>128</v>
      </c>
      <c r="C110" s="8"/>
      <c r="D110" s="134"/>
      <c r="E110" s="29"/>
      <c r="F110" s="79"/>
      <c r="G110" s="78">
        <f t="shared" si="17"/>
        <v>0</v>
      </c>
      <c r="H110" s="76"/>
      <c r="I110" s="76"/>
      <c r="J110" s="76"/>
      <c r="K110" s="76"/>
      <c r="L110" s="76"/>
      <c r="M110" s="76"/>
      <c r="N110" s="285"/>
      <c r="O110" s="295"/>
      <c r="P110" s="295"/>
      <c r="Q110" s="295"/>
      <c r="R110" s="133"/>
      <c r="S110" s="278">
        <f t="shared" si="16"/>
        <v>0</v>
      </c>
      <c r="T110" s="133"/>
      <c r="U110" s="133"/>
      <c r="V110" s="260" t="s">
        <v>58</v>
      </c>
      <c r="W110" s="261" t="s">
        <v>58</v>
      </c>
      <c r="X110" s="261" t="s">
        <v>58</v>
      </c>
      <c r="Y110" s="261" t="s">
        <v>58</v>
      </c>
      <c r="Z110" s="261" t="s">
        <v>58</v>
      </c>
      <c r="AA110" s="261" t="s">
        <v>58</v>
      </c>
      <c r="AB110" s="261" t="s">
        <v>58</v>
      </c>
      <c r="AC110" s="261" t="s">
        <v>58</v>
      </c>
      <c r="AD110" s="261" t="s">
        <v>59</v>
      </c>
      <c r="AE110" s="261" t="s">
        <v>58</v>
      </c>
      <c r="AF110" s="261" t="s">
        <v>58</v>
      </c>
      <c r="AG110" s="261" t="s">
        <v>59</v>
      </c>
      <c r="AH110" s="261" t="s">
        <v>59</v>
      </c>
      <c r="AI110" s="261" t="s">
        <v>58</v>
      </c>
      <c r="AJ110" s="261" t="s">
        <v>59</v>
      </c>
      <c r="AK110" s="261" t="s">
        <v>59</v>
      </c>
      <c r="AL110" s="261" t="s">
        <v>58</v>
      </c>
      <c r="AM110" s="261" t="s">
        <v>58</v>
      </c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</row>
    <row r="111" spans="1:100" s="9" customFormat="1" ht="12.75" x14ac:dyDescent="0.2">
      <c r="A111" s="137"/>
      <c r="B111" s="83" t="s">
        <v>92</v>
      </c>
      <c r="C111" s="8"/>
      <c r="D111" s="134"/>
      <c r="E111" s="29"/>
      <c r="F111" s="79"/>
      <c r="G111" s="78">
        <f t="shared" si="17"/>
        <v>0</v>
      </c>
      <c r="H111" s="76"/>
      <c r="I111" s="76"/>
      <c r="J111" s="76"/>
      <c r="K111" s="76"/>
      <c r="L111" s="76"/>
      <c r="M111" s="76"/>
      <c r="N111" s="285"/>
      <c r="O111" s="295"/>
      <c r="P111" s="295"/>
      <c r="Q111" s="295"/>
      <c r="R111" s="133"/>
      <c r="S111" s="278">
        <f t="shared" si="16"/>
        <v>0</v>
      </c>
      <c r="T111" s="133"/>
      <c r="U111" s="133"/>
      <c r="V111" s="260" t="s">
        <v>58</v>
      </c>
      <c r="W111" s="261" t="s">
        <v>58</v>
      </c>
      <c r="X111" s="261" t="s">
        <v>58</v>
      </c>
      <c r="Y111" s="261" t="s">
        <v>58</v>
      </c>
      <c r="Z111" s="261" t="s">
        <v>58</v>
      </c>
      <c r="AA111" s="261" t="s">
        <v>58</v>
      </c>
      <c r="AB111" s="261" t="s">
        <v>58</v>
      </c>
      <c r="AC111" s="261" t="s">
        <v>58</v>
      </c>
      <c r="AD111" s="261" t="s">
        <v>59</v>
      </c>
      <c r="AE111" s="261" t="s">
        <v>58</v>
      </c>
      <c r="AF111" s="261" t="s">
        <v>58</v>
      </c>
      <c r="AG111" s="261" t="s">
        <v>58</v>
      </c>
      <c r="AH111" s="261" t="s">
        <v>59</v>
      </c>
      <c r="AI111" s="261" t="s">
        <v>58</v>
      </c>
      <c r="AJ111" s="261" t="s">
        <v>58</v>
      </c>
      <c r="AK111" s="261" t="s">
        <v>59</v>
      </c>
      <c r="AL111" s="261" t="s">
        <v>58</v>
      </c>
      <c r="AM111" s="261" t="s">
        <v>58</v>
      </c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</row>
    <row r="112" spans="1:100" s="9" customFormat="1" ht="12.75" hidden="1" x14ac:dyDescent="0.2">
      <c r="A112" s="137"/>
      <c r="B112" s="54" t="s">
        <v>67</v>
      </c>
      <c r="C112" s="8"/>
      <c r="D112" s="337"/>
      <c r="E112" s="29"/>
      <c r="F112" s="79"/>
      <c r="G112" s="78">
        <f t="shared" si="17"/>
        <v>0</v>
      </c>
      <c r="H112" s="76"/>
      <c r="I112" s="76"/>
      <c r="J112" s="76"/>
      <c r="K112" s="76"/>
      <c r="L112" s="76"/>
      <c r="M112" s="76"/>
      <c r="N112" s="340"/>
      <c r="O112" s="295"/>
      <c r="P112" s="295"/>
      <c r="Q112" s="295"/>
      <c r="R112" s="133"/>
      <c r="S112" s="278">
        <f t="shared" si="16"/>
        <v>0</v>
      </c>
      <c r="T112" s="133"/>
      <c r="U112" s="133"/>
      <c r="V112" s="260" t="s">
        <v>58</v>
      </c>
      <c r="W112" s="261" t="s">
        <v>59</v>
      </c>
      <c r="X112" s="261" t="s">
        <v>59</v>
      </c>
      <c r="Y112" s="261" t="s">
        <v>59</v>
      </c>
      <c r="Z112" s="261" t="s">
        <v>59</v>
      </c>
      <c r="AA112" s="261" t="s">
        <v>59</v>
      </c>
      <c r="AB112" s="261" t="s">
        <v>59</v>
      </c>
      <c r="AC112" s="261" t="s">
        <v>59</v>
      </c>
      <c r="AD112" s="261" t="s">
        <v>59</v>
      </c>
      <c r="AE112" s="261" t="s">
        <v>59</v>
      </c>
      <c r="AF112" s="261" t="s">
        <v>59</v>
      </c>
      <c r="AG112" s="261" t="s">
        <v>59</v>
      </c>
      <c r="AH112" s="261" t="s">
        <v>59</v>
      </c>
      <c r="AI112" s="261" t="s">
        <v>59</v>
      </c>
      <c r="AJ112" s="261" t="s">
        <v>59</v>
      </c>
      <c r="AK112" s="261" t="s">
        <v>59</v>
      </c>
      <c r="AL112" s="261" t="s">
        <v>59</v>
      </c>
      <c r="AM112" s="261" t="s">
        <v>59</v>
      </c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7"/>
      <c r="CP112" s="137"/>
      <c r="CQ112" s="137"/>
      <c r="CR112" s="137"/>
      <c r="CS112" s="137"/>
      <c r="CT112" s="137"/>
      <c r="CU112" s="137"/>
      <c r="CV112" s="137"/>
    </row>
    <row r="113" spans="1:100" s="9" customFormat="1" ht="12.75" x14ac:dyDescent="0.2">
      <c r="A113" s="137"/>
      <c r="B113" s="53" t="s">
        <v>235</v>
      </c>
      <c r="C113" s="8"/>
      <c r="D113" s="134"/>
      <c r="E113" s="29"/>
      <c r="F113" s="79"/>
      <c r="G113" s="78">
        <f t="shared" si="17"/>
        <v>0</v>
      </c>
      <c r="H113" s="76"/>
      <c r="I113" s="76"/>
      <c r="J113" s="76"/>
      <c r="K113" s="76"/>
      <c r="L113" s="76"/>
      <c r="M113" s="76"/>
      <c r="N113" s="285"/>
      <c r="O113" s="295"/>
      <c r="P113" s="295"/>
      <c r="Q113" s="295"/>
      <c r="R113" s="133"/>
      <c r="S113" s="278">
        <f t="shared" si="16"/>
        <v>0</v>
      </c>
      <c r="T113" s="133"/>
      <c r="U113" s="133"/>
      <c r="V113" s="260" t="s">
        <v>58</v>
      </c>
      <c r="W113" s="261" t="s">
        <v>58</v>
      </c>
      <c r="X113" s="261" t="s">
        <v>59</v>
      </c>
      <c r="Y113" s="261" t="s">
        <v>59</v>
      </c>
      <c r="Z113" s="261" t="s">
        <v>58</v>
      </c>
      <c r="AA113" s="261" t="s">
        <v>58</v>
      </c>
      <c r="AB113" s="261" t="s">
        <v>58</v>
      </c>
      <c r="AC113" s="261" t="s">
        <v>58</v>
      </c>
      <c r="AD113" s="261" t="s">
        <v>59</v>
      </c>
      <c r="AE113" s="261" t="s">
        <v>58</v>
      </c>
      <c r="AF113" s="261" t="s">
        <v>58</v>
      </c>
      <c r="AG113" s="261" t="s">
        <v>58</v>
      </c>
      <c r="AH113" s="261" t="s">
        <v>59</v>
      </c>
      <c r="AI113" s="261" t="s">
        <v>59</v>
      </c>
      <c r="AJ113" s="261" t="s">
        <v>59</v>
      </c>
      <c r="AK113" s="261" t="s">
        <v>59</v>
      </c>
      <c r="AL113" s="261" t="s">
        <v>59</v>
      </c>
      <c r="AM113" s="261" t="s">
        <v>59</v>
      </c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</row>
    <row r="114" spans="1:100" s="9" customFormat="1" ht="12.75" x14ac:dyDescent="0.2">
      <c r="A114" s="137"/>
      <c r="B114" s="54" t="s">
        <v>88</v>
      </c>
      <c r="C114" s="177"/>
      <c r="D114" s="135"/>
      <c r="E114" s="128"/>
      <c r="F114" s="79"/>
      <c r="G114" s="78">
        <f t="shared" si="17"/>
        <v>0</v>
      </c>
      <c r="H114" s="76"/>
      <c r="I114" s="76"/>
      <c r="J114" s="76"/>
      <c r="K114" s="76"/>
      <c r="L114" s="76"/>
      <c r="M114" s="76"/>
      <c r="N114" s="57"/>
      <c r="O114" s="90"/>
      <c r="P114" s="90"/>
      <c r="Q114" s="90"/>
      <c r="R114" s="133"/>
      <c r="S114" s="278">
        <f t="shared" si="16"/>
        <v>0</v>
      </c>
      <c r="T114" s="133"/>
      <c r="U114" s="133"/>
      <c r="V114" s="260" t="s">
        <v>58</v>
      </c>
      <c r="W114" s="261" t="s">
        <v>58</v>
      </c>
      <c r="X114" s="261" t="s">
        <v>58</v>
      </c>
      <c r="Y114" s="261" t="s">
        <v>58</v>
      </c>
      <c r="Z114" s="261" t="s">
        <v>58</v>
      </c>
      <c r="AA114" s="261" t="s">
        <v>58</v>
      </c>
      <c r="AB114" s="261" t="s">
        <v>58</v>
      </c>
      <c r="AC114" s="261" t="s">
        <v>58</v>
      </c>
      <c r="AD114" s="261" t="s">
        <v>58</v>
      </c>
      <c r="AE114" s="261" t="s">
        <v>58</v>
      </c>
      <c r="AF114" s="261" t="s">
        <v>58</v>
      </c>
      <c r="AG114" s="261" t="s">
        <v>58</v>
      </c>
      <c r="AH114" s="261" t="s">
        <v>59</v>
      </c>
      <c r="AI114" s="261" t="s">
        <v>58</v>
      </c>
      <c r="AJ114" s="261" t="s">
        <v>58</v>
      </c>
      <c r="AK114" s="261" t="s">
        <v>59</v>
      </c>
      <c r="AL114" s="261" t="s">
        <v>58</v>
      </c>
      <c r="AM114" s="261" t="s">
        <v>58</v>
      </c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</row>
    <row r="115" spans="1:100" s="9" customFormat="1" ht="12.75" x14ac:dyDescent="0.2">
      <c r="A115" s="137"/>
      <c r="B115" s="54" t="s">
        <v>236</v>
      </c>
      <c r="C115" s="177"/>
      <c r="D115" s="135"/>
      <c r="E115" s="128"/>
      <c r="F115" s="79"/>
      <c r="G115" s="78">
        <f t="shared" si="17"/>
        <v>0</v>
      </c>
      <c r="H115" s="76"/>
      <c r="I115" s="76"/>
      <c r="J115" s="76"/>
      <c r="K115" s="76"/>
      <c r="L115" s="76"/>
      <c r="M115" s="76"/>
      <c r="N115" s="57"/>
      <c r="O115" s="90"/>
      <c r="P115" s="90"/>
      <c r="Q115" s="90"/>
      <c r="R115" s="133"/>
      <c r="S115" s="278">
        <f t="shared" si="16"/>
        <v>0</v>
      </c>
      <c r="T115" s="133"/>
      <c r="U115" s="133"/>
      <c r="V115" s="260" t="s">
        <v>58</v>
      </c>
      <c r="W115" s="261" t="s">
        <v>58</v>
      </c>
      <c r="X115" s="261" t="s">
        <v>58</v>
      </c>
      <c r="Y115" s="261" t="s">
        <v>58</v>
      </c>
      <c r="Z115" s="261" t="s">
        <v>58</v>
      </c>
      <c r="AA115" s="261" t="s">
        <v>58</v>
      </c>
      <c r="AB115" s="261" t="s">
        <v>58</v>
      </c>
      <c r="AC115" s="261" t="s">
        <v>58</v>
      </c>
      <c r="AD115" s="261" t="s">
        <v>58</v>
      </c>
      <c r="AE115" s="261" t="s">
        <v>58</v>
      </c>
      <c r="AF115" s="261" t="s">
        <v>58</v>
      </c>
      <c r="AG115" s="261" t="s">
        <v>58</v>
      </c>
      <c r="AH115" s="261" t="s">
        <v>59</v>
      </c>
      <c r="AI115" s="261" t="s">
        <v>58</v>
      </c>
      <c r="AJ115" s="261" t="s">
        <v>58</v>
      </c>
      <c r="AK115" s="261" t="s">
        <v>59</v>
      </c>
      <c r="AL115" s="261" t="s">
        <v>58</v>
      </c>
      <c r="AM115" s="261" t="s">
        <v>58</v>
      </c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</row>
    <row r="116" spans="1:100" s="9" customFormat="1" ht="12.75" x14ac:dyDescent="0.2">
      <c r="A116" s="137"/>
      <c r="B116" s="53" t="s">
        <v>237</v>
      </c>
      <c r="C116" s="8"/>
      <c r="D116" s="134"/>
      <c r="E116" s="29"/>
      <c r="F116" s="79">
        <f>D116</f>
        <v>0</v>
      </c>
      <c r="G116" s="78"/>
      <c r="H116" s="76"/>
      <c r="I116" s="76"/>
      <c r="J116" s="76"/>
      <c r="K116" s="76"/>
      <c r="L116" s="76"/>
      <c r="M116" s="76"/>
      <c r="N116" s="285"/>
      <c r="O116" s="295"/>
      <c r="P116" s="295"/>
      <c r="Q116" s="295"/>
      <c r="R116" s="133"/>
      <c r="S116" s="278">
        <f t="shared" si="16"/>
        <v>0</v>
      </c>
      <c r="T116" s="133"/>
      <c r="U116" s="133"/>
      <c r="V116" s="260" t="s">
        <v>59</v>
      </c>
      <c r="W116" s="261" t="s">
        <v>58</v>
      </c>
      <c r="X116" s="261" t="s">
        <v>59</v>
      </c>
      <c r="Y116" s="261" t="s">
        <v>59</v>
      </c>
      <c r="Z116" s="261" t="s">
        <v>58</v>
      </c>
      <c r="AA116" s="261" t="s">
        <v>59</v>
      </c>
      <c r="AB116" s="261" t="s">
        <v>58</v>
      </c>
      <c r="AC116" s="261" t="s">
        <v>58</v>
      </c>
      <c r="AD116" s="261" t="s">
        <v>59</v>
      </c>
      <c r="AE116" s="261" t="s">
        <v>58</v>
      </c>
      <c r="AF116" s="261" t="s">
        <v>58</v>
      </c>
      <c r="AG116" s="261" t="s">
        <v>59</v>
      </c>
      <c r="AH116" s="261" t="s">
        <v>59</v>
      </c>
      <c r="AI116" s="261" t="s">
        <v>59</v>
      </c>
      <c r="AJ116" s="261" t="s">
        <v>59</v>
      </c>
      <c r="AK116" s="261" t="s">
        <v>59</v>
      </c>
      <c r="AL116" s="261" t="s">
        <v>59</v>
      </c>
      <c r="AM116" s="261" t="s">
        <v>59</v>
      </c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</row>
    <row r="117" spans="1:100" s="9" customFormat="1" ht="12.75" hidden="1" x14ac:dyDescent="0.2">
      <c r="A117" s="137"/>
      <c r="B117" s="54" t="s">
        <v>129</v>
      </c>
      <c r="C117" s="8"/>
      <c r="D117" s="337"/>
      <c r="E117" s="29"/>
      <c r="F117" s="79"/>
      <c r="G117" s="78">
        <f t="shared" ref="G117:G122" si="18">D117</f>
        <v>0</v>
      </c>
      <c r="H117" s="76"/>
      <c r="I117" s="76"/>
      <c r="J117" s="76"/>
      <c r="K117" s="76"/>
      <c r="L117" s="76"/>
      <c r="M117" s="76"/>
      <c r="N117" s="340"/>
      <c r="O117" s="295"/>
      <c r="P117" s="295"/>
      <c r="Q117" s="295"/>
      <c r="R117" s="133"/>
      <c r="S117" s="278">
        <f t="shared" si="16"/>
        <v>0</v>
      </c>
      <c r="T117" s="133"/>
      <c r="U117" s="133"/>
      <c r="V117" s="261" t="s">
        <v>59</v>
      </c>
      <c r="W117" s="261" t="s">
        <v>59</v>
      </c>
      <c r="X117" s="261" t="s">
        <v>59</v>
      </c>
      <c r="Y117" s="261" t="s">
        <v>59</v>
      </c>
      <c r="Z117" s="261" t="s">
        <v>58</v>
      </c>
      <c r="AA117" s="261" t="s">
        <v>59</v>
      </c>
      <c r="AB117" s="261" t="s">
        <v>59</v>
      </c>
      <c r="AC117" s="261" t="s">
        <v>59</v>
      </c>
      <c r="AD117" s="261" t="s">
        <v>59</v>
      </c>
      <c r="AE117" s="261" t="s">
        <v>59</v>
      </c>
      <c r="AF117" s="261" t="s">
        <v>58</v>
      </c>
      <c r="AG117" s="261" t="s">
        <v>59</v>
      </c>
      <c r="AH117" s="261" t="s">
        <v>59</v>
      </c>
      <c r="AI117" s="261" t="s">
        <v>59</v>
      </c>
      <c r="AJ117" s="261" t="s">
        <v>59</v>
      </c>
      <c r="AK117" s="261" t="s">
        <v>59</v>
      </c>
      <c r="AL117" s="261" t="s">
        <v>59</v>
      </c>
      <c r="AM117" s="261" t="s">
        <v>59</v>
      </c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</row>
    <row r="118" spans="1:100" s="9" customFormat="1" ht="12.75" x14ac:dyDescent="0.2">
      <c r="A118" s="137"/>
      <c r="B118" s="54" t="s">
        <v>91</v>
      </c>
      <c r="C118" s="8"/>
      <c r="D118" s="134"/>
      <c r="E118" s="29"/>
      <c r="F118" s="79"/>
      <c r="G118" s="78">
        <f t="shared" si="18"/>
        <v>0</v>
      </c>
      <c r="H118" s="76"/>
      <c r="I118" s="76"/>
      <c r="J118" s="76"/>
      <c r="K118" s="76"/>
      <c r="L118" s="76"/>
      <c r="M118" s="76"/>
      <c r="N118" s="285"/>
      <c r="O118" s="295"/>
      <c r="P118" s="295"/>
      <c r="Q118" s="295"/>
      <c r="R118" s="133"/>
      <c r="S118" s="278">
        <f t="shared" si="16"/>
        <v>0</v>
      </c>
      <c r="T118" s="133"/>
      <c r="U118" s="133"/>
      <c r="V118" s="260" t="s">
        <v>58</v>
      </c>
      <c r="W118" s="261" t="s">
        <v>58</v>
      </c>
      <c r="X118" s="261" t="s">
        <v>58</v>
      </c>
      <c r="Y118" s="261" t="s">
        <v>58</v>
      </c>
      <c r="Z118" s="261" t="s">
        <v>58</v>
      </c>
      <c r="AA118" s="261" t="s">
        <v>58</v>
      </c>
      <c r="AB118" s="261" t="s">
        <v>58</v>
      </c>
      <c r="AC118" s="261" t="s">
        <v>58</v>
      </c>
      <c r="AD118" s="261" t="s">
        <v>58</v>
      </c>
      <c r="AE118" s="261" t="s">
        <v>58</v>
      </c>
      <c r="AF118" s="261" t="s">
        <v>58</v>
      </c>
      <c r="AG118" s="261" t="s">
        <v>58</v>
      </c>
      <c r="AH118" s="261" t="s">
        <v>59</v>
      </c>
      <c r="AI118" s="261" t="s">
        <v>58</v>
      </c>
      <c r="AJ118" s="261" t="s">
        <v>59</v>
      </c>
      <c r="AK118" s="261" t="s">
        <v>59</v>
      </c>
      <c r="AL118" s="261" t="s">
        <v>58</v>
      </c>
      <c r="AM118" s="261" t="s">
        <v>58</v>
      </c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7"/>
      <c r="CT118" s="137"/>
      <c r="CU118" s="137"/>
      <c r="CV118" s="137"/>
    </row>
    <row r="119" spans="1:100" s="9" customFormat="1" ht="12.75" x14ac:dyDescent="0.2">
      <c r="A119" s="137"/>
      <c r="B119" s="54" t="s">
        <v>76</v>
      </c>
      <c r="C119" s="8"/>
      <c r="D119" s="134"/>
      <c r="E119" s="29"/>
      <c r="F119" s="79"/>
      <c r="G119" s="78">
        <f t="shared" si="18"/>
        <v>0</v>
      </c>
      <c r="H119" s="76"/>
      <c r="I119" s="76"/>
      <c r="J119" s="76"/>
      <c r="K119" s="76"/>
      <c r="L119" s="76"/>
      <c r="M119" s="76"/>
      <c r="N119" s="285"/>
      <c r="O119" s="295"/>
      <c r="P119" s="295"/>
      <c r="Q119" s="295"/>
      <c r="R119" s="133"/>
      <c r="S119" s="278">
        <f t="shared" si="16"/>
        <v>0</v>
      </c>
      <c r="T119" s="133"/>
      <c r="U119" s="133"/>
      <c r="V119" s="260" t="s">
        <v>58</v>
      </c>
      <c r="W119" s="261" t="s">
        <v>58</v>
      </c>
      <c r="X119" s="261" t="s">
        <v>58</v>
      </c>
      <c r="Y119" s="261" t="s">
        <v>58</v>
      </c>
      <c r="Z119" s="261" t="s">
        <v>58</v>
      </c>
      <c r="AA119" s="261" t="s">
        <v>58</v>
      </c>
      <c r="AB119" s="261" t="s">
        <v>58</v>
      </c>
      <c r="AC119" s="261" t="s">
        <v>58</v>
      </c>
      <c r="AD119" s="261" t="s">
        <v>58</v>
      </c>
      <c r="AE119" s="261" t="s">
        <v>58</v>
      </c>
      <c r="AF119" s="261" t="s">
        <v>58</v>
      </c>
      <c r="AG119" s="261" t="s">
        <v>58</v>
      </c>
      <c r="AH119" s="261" t="s">
        <v>59</v>
      </c>
      <c r="AI119" s="261" t="s">
        <v>58</v>
      </c>
      <c r="AJ119" s="261" t="s">
        <v>59</v>
      </c>
      <c r="AK119" s="261" t="s">
        <v>59</v>
      </c>
      <c r="AL119" s="261" t="s">
        <v>58</v>
      </c>
      <c r="AM119" s="261" t="s">
        <v>58</v>
      </c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7"/>
      <c r="CU119" s="137"/>
      <c r="CV119" s="137"/>
    </row>
    <row r="120" spans="1:100" s="9" customFormat="1" ht="12.75" x14ac:dyDescent="0.2">
      <c r="A120" s="137"/>
      <c r="B120" s="54" t="s">
        <v>137</v>
      </c>
      <c r="C120" s="8"/>
      <c r="D120" s="134"/>
      <c r="E120" s="29"/>
      <c r="F120" s="79"/>
      <c r="G120" s="78">
        <f t="shared" si="18"/>
        <v>0</v>
      </c>
      <c r="H120" s="76"/>
      <c r="I120" s="76"/>
      <c r="J120" s="76"/>
      <c r="K120" s="76"/>
      <c r="L120" s="76"/>
      <c r="M120" s="76"/>
      <c r="N120" s="285"/>
      <c r="O120" s="295"/>
      <c r="P120" s="295"/>
      <c r="Q120" s="295"/>
      <c r="R120" s="133"/>
      <c r="S120" s="278">
        <f t="shared" si="16"/>
        <v>0</v>
      </c>
      <c r="T120" s="133"/>
      <c r="U120" s="133"/>
      <c r="V120" s="260" t="s">
        <v>58</v>
      </c>
      <c r="W120" s="261" t="s">
        <v>59</v>
      </c>
      <c r="X120" s="261" t="s">
        <v>58</v>
      </c>
      <c r="Y120" s="261" t="s">
        <v>58</v>
      </c>
      <c r="Z120" s="261" t="s">
        <v>58</v>
      </c>
      <c r="AA120" s="261" t="s">
        <v>58</v>
      </c>
      <c r="AB120" s="261" t="s">
        <v>58</v>
      </c>
      <c r="AC120" s="261" t="s">
        <v>58</v>
      </c>
      <c r="AD120" s="261" t="s">
        <v>59</v>
      </c>
      <c r="AE120" s="261" t="s">
        <v>58</v>
      </c>
      <c r="AF120" s="261" t="s">
        <v>58</v>
      </c>
      <c r="AG120" s="261" t="s">
        <v>58</v>
      </c>
      <c r="AH120" s="261" t="s">
        <v>59</v>
      </c>
      <c r="AI120" s="261" t="s">
        <v>58</v>
      </c>
      <c r="AJ120" s="261" t="s">
        <v>58</v>
      </c>
      <c r="AK120" s="261" t="s">
        <v>58</v>
      </c>
      <c r="AL120" s="261" t="s">
        <v>58</v>
      </c>
      <c r="AM120" s="261" t="s">
        <v>58</v>
      </c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</row>
    <row r="121" spans="1:100" s="9" customFormat="1" ht="13.9" customHeight="1" x14ac:dyDescent="0.2">
      <c r="A121" s="137"/>
      <c r="B121" s="54" t="s">
        <v>35</v>
      </c>
      <c r="C121" s="8"/>
      <c r="D121" s="264">
        <f>'Beiblatt Gemeinkosten'!D97</f>
        <v>0</v>
      </c>
      <c r="E121" s="29"/>
      <c r="F121" s="79"/>
      <c r="G121" s="78">
        <f t="shared" si="18"/>
        <v>0</v>
      </c>
      <c r="H121" s="76"/>
      <c r="I121" s="76"/>
      <c r="J121" s="76"/>
      <c r="K121" s="76"/>
      <c r="L121" s="76"/>
      <c r="M121" s="76"/>
      <c r="N121" s="56" t="s">
        <v>40</v>
      </c>
      <c r="O121" s="295"/>
      <c r="P121" s="295"/>
      <c r="Q121" s="295"/>
      <c r="R121" s="133"/>
      <c r="S121" s="278">
        <f t="shared" si="16"/>
        <v>0</v>
      </c>
      <c r="T121" s="133"/>
      <c r="U121" s="133"/>
      <c r="V121" s="260" t="s">
        <v>58</v>
      </c>
      <c r="W121" s="261" t="s">
        <v>58</v>
      </c>
      <c r="X121" s="261" t="s">
        <v>58</v>
      </c>
      <c r="Y121" s="261" t="s">
        <v>58</v>
      </c>
      <c r="Z121" s="261" t="s">
        <v>58</v>
      </c>
      <c r="AA121" s="261" t="s">
        <v>58</v>
      </c>
      <c r="AB121" s="261" t="s">
        <v>58</v>
      </c>
      <c r="AC121" s="261" t="s">
        <v>58</v>
      </c>
      <c r="AD121" s="261" t="s">
        <v>58</v>
      </c>
      <c r="AE121" s="261" t="s">
        <v>58</v>
      </c>
      <c r="AF121" s="261" t="s">
        <v>58</v>
      </c>
      <c r="AG121" s="261" t="s">
        <v>58</v>
      </c>
      <c r="AH121" s="261" t="s">
        <v>58</v>
      </c>
      <c r="AI121" s="261" t="s">
        <v>58</v>
      </c>
      <c r="AJ121" s="261" t="s">
        <v>58</v>
      </c>
      <c r="AK121" s="261" t="s">
        <v>58</v>
      </c>
      <c r="AL121" s="261" t="s">
        <v>58</v>
      </c>
      <c r="AM121" s="261" t="s">
        <v>58</v>
      </c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7"/>
      <c r="CT121" s="137"/>
      <c r="CU121" s="137"/>
      <c r="CV121" s="137"/>
    </row>
    <row r="122" spans="1:100" s="9" customFormat="1" ht="13.5" thickBot="1" x14ac:dyDescent="0.25">
      <c r="A122" s="137"/>
      <c r="B122" s="37" t="s">
        <v>30</v>
      </c>
      <c r="C122" s="289"/>
      <c r="D122" s="268"/>
      <c r="E122" s="290"/>
      <c r="F122" s="286"/>
      <c r="G122" s="269">
        <f t="shared" si="18"/>
        <v>0</v>
      </c>
      <c r="H122" s="76"/>
      <c r="I122" s="76"/>
      <c r="J122" s="76"/>
      <c r="K122" s="76"/>
      <c r="L122" s="76"/>
      <c r="M122" s="76"/>
      <c r="N122" s="186"/>
      <c r="O122" s="90"/>
      <c r="P122" s="90"/>
      <c r="Q122" s="90"/>
      <c r="R122" s="133"/>
      <c r="S122" s="291">
        <f t="shared" si="16"/>
        <v>0</v>
      </c>
      <c r="T122" s="133"/>
      <c r="U122" s="133"/>
      <c r="V122" s="260" t="s">
        <v>58</v>
      </c>
      <c r="W122" s="261" t="s">
        <v>58</v>
      </c>
      <c r="X122" s="261" t="s">
        <v>58</v>
      </c>
      <c r="Y122" s="261" t="s">
        <v>58</v>
      </c>
      <c r="Z122" s="261" t="s">
        <v>58</v>
      </c>
      <c r="AA122" s="261" t="s">
        <v>58</v>
      </c>
      <c r="AB122" s="261" t="s">
        <v>58</v>
      </c>
      <c r="AC122" s="261" t="s">
        <v>58</v>
      </c>
      <c r="AD122" s="261" t="s">
        <v>58</v>
      </c>
      <c r="AE122" s="261" t="s">
        <v>58</v>
      </c>
      <c r="AF122" s="261" t="s">
        <v>58</v>
      </c>
      <c r="AG122" s="261" t="s">
        <v>58</v>
      </c>
      <c r="AH122" s="261" t="s">
        <v>58</v>
      </c>
      <c r="AI122" s="261" t="s">
        <v>58</v>
      </c>
      <c r="AJ122" s="261" t="s">
        <v>58</v>
      </c>
      <c r="AK122" s="261" t="s">
        <v>58</v>
      </c>
      <c r="AL122" s="261" t="s">
        <v>58</v>
      </c>
      <c r="AM122" s="261" t="s">
        <v>58</v>
      </c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7"/>
      <c r="CS122" s="137"/>
      <c r="CT122" s="137"/>
      <c r="CU122" s="137"/>
      <c r="CV122" s="137"/>
    </row>
    <row r="123" spans="1:100" s="9" customFormat="1" ht="18" customHeight="1" x14ac:dyDescent="0.2">
      <c r="A123" s="137"/>
      <c r="B123" s="17"/>
      <c r="C123" s="5"/>
      <c r="D123" s="44"/>
      <c r="E123" s="41"/>
      <c r="F123" s="44"/>
      <c r="G123" s="44"/>
      <c r="H123" s="44"/>
      <c r="I123" s="44"/>
      <c r="J123" s="44"/>
      <c r="K123" s="44"/>
      <c r="L123" s="44"/>
      <c r="M123" s="44"/>
      <c r="N123" s="16"/>
      <c r="O123" s="16"/>
      <c r="P123" s="16"/>
      <c r="Q123" s="16"/>
      <c r="R123" s="137"/>
      <c r="S123" s="38"/>
      <c r="T123" s="137"/>
      <c r="U123" s="137"/>
      <c r="V123" s="30"/>
      <c r="W123" s="132"/>
      <c r="X123" s="137"/>
      <c r="Y123" s="137"/>
      <c r="Z123" s="137"/>
      <c r="AA123" s="137"/>
      <c r="AB123" s="137"/>
      <c r="AC123" s="137"/>
      <c r="AD123" s="137"/>
      <c r="AE123" s="137"/>
      <c r="AF123" s="141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</row>
    <row r="124" spans="1:100" ht="18" customHeight="1" x14ac:dyDescent="0.25">
      <c r="A124" s="6"/>
      <c r="B124" s="6"/>
      <c r="C124" s="6"/>
      <c r="G124" s="15"/>
      <c r="H124" s="15"/>
      <c r="I124" s="15"/>
      <c r="J124" s="15"/>
      <c r="K124" s="15"/>
      <c r="L124" s="15"/>
      <c r="M124" s="15"/>
      <c r="N124" s="27"/>
      <c r="R124" s="20"/>
      <c r="S124" s="93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4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19"/>
      <c r="R125" s="20"/>
      <c r="S125" s="93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4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19"/>
      <c r="R126" s="20"/>
      <c r="S126" s="93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4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19"/>
      <c r="R127" s="20"/>
      <c r="S127" s="93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4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19"/>
      <c r="R128" s="20"/>
      <c r="S128" s="93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4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19"/>
      <c r="R129" s="20"/>
      <c r="S129" s="93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4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19"/>
      <c r="R130" s="20"/>
      <c r="S130" s="93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4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19"/>
      <c r="R131" s="20"/>
      <c r="S131" s="93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4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19"/>
      <c r="R132" s="20"/>
      <c r="S132" s="93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4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19"/>
      <c r="R133" s="20"/>
      <c r="S133" s="93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4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19"/>
      <c r="R134" s="20"/>
      <c r="S134" s="93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4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19"/>
      <c r="R135" s="20"/>
      <c r="S135" s="93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4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19"/>
      <c r="R136" s="20"/>
      <c r="S136" s="93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4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19"/>
      <c r="R137" s="20"/>
      <c r="S137" s="93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4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19"/>
      <c r="R138" s="20"/>
      <c r="S138" s="93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4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19"/>
      <c r="R139" s="20"/>
      <c r="S139" s="93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4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19"/>
      <c r="R140" s="20"/>
      <c r="S140" s="93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4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19"/>
      <c r="R141" s="20"/>
      <c r="S141" s="93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4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19"/>
      <c r="R142" s="20"/>
      <c r="S142" s="93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4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19"/>
      <c r="R143" s="20"/>
      <c r="S143" s="93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4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19"/>
      <c r="R144" s="20"/>
      <c r="S144" s="93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4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19"/>
      <c r="R145" s="20"/>
      <c r="S145" s="93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4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19"/>
      <c r="R146" s="20"/>
      <c r="S146" s="93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4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19"/>
      <c r="R147" s="20"/>
      <c r="S147" s="93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4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19"/>
      <c r="R148" s="20"/>
      <c r="S148" s="93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4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19"/>
      <c r="R149" s="20"/>
      <c r="S149" s="93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4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19"/>
      <c r="R150" s="20"/>
      <c r="S150" s="93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4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19"/>
      <c r="R151" s="20"/>
      <c r="S151" s="93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4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19"/>
      <c r="R152" s="20"/>
      <c r="S152" s="93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4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19"/>
      <c r="R153" s="20"/>
      <c r="S153" s="93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4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19"/>
      <c r="R154" s="20"/>
      <c r="S154" s="93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4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19"/>
      <c r="R155" s="20"/>
      <c r="S155" s="93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4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19"/>
      <c r="R156" s="20"/>
      <c r="S156" s="93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4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19"/>
      <c r="R157" s="20"/>
      <c r="S157" s="93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4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19"/>
      <c r="R158" s="20"/>
      <c r="S158" s="93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4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19"/>
      <c r="R159" s="20"/>
      <c r="S159" s="93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4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19"/>
      <c r="R160" s="20"/>
      <c r="S160" s="93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4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19"/>
      <c r="R161" s="20"/>
      <c r="S161" s="93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4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19"/>
      <c r="R162" s="20"/>
      <c r="S162" s="93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4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19"/>
      <c r="R163" s="20"/>
      <c r="S163" s="93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4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19"/>
      <c r="R164" s="20"/>
      <c r="S164" s="93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4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19"/>
      <c r="R165" s="20"/>
      <c r="S165" s="93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4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19"/>
      <c r="R166" s="20"/>
      <c r="S166" s="93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4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19"/>
      <c r="R167" s="20"/>
      <c r="S167" s="93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4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19"/>
      <c r="R168" s="20"/>
      <c r="S168" s="93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4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19"/>
      <c r="R169" s="20"/>
      <c r="S169" s="93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4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19"/>
      <c r="R170" s="20"/>
      <c r="S170" s="93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4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19"/>
      <c r="R171" s="20"/>
      <c r="S171" s="93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4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19"/>
      <c r="R172" s="20"/>
      <c r="S172" s="93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4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19"/>
      <c r="R173" s="20"/>
      <c r="S173" s="93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4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19"/>
      <c r="R174" s="20"/>
      <c r="S174" s="93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4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19"/>
      <c r="R175" s="20"/>
      <c r="S175" s="93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4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19"/>
      <c r="R176" s="20"/>
      <c r="S176" s="93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4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19"/>
      <c r="R177" s="20"/>
      <c r="S177" s="93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4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19"/>
      <c r="R178" s="20"/>
      <c r="S178" s="93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4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19"/>
      <c r="R179" s="20"/>
      <c r="S179" s="93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4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19"/>
      <c r="R180" s="20"/>
      <c r="S180" s="93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4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19"/>
      <c r="R181" s="20"/>
      <c r="S181" s="93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4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19"/>
      <c r="R182" s="20"/>
      <c r="S182" s="93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4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19"/>
      <c r="R183" s="20"/>
      <c r="S183" s="93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4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19"/>
      <c r="R184" s="20"/>
      <c r="S184" s="93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4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19"/>
      <c r="R185" s="20"/>
      <c r="S185" s="93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4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19"/>
      <c r="R186" s="20"/>
      <c r="S186" s="93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4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19"/>
      <c r="R187" s="20"/>
      <c r="S187" s="93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4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19"/>
      <c r="R188" s="20"/>
      <c r="S188" s="93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4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19"/>
      <c r="R189" s="20"/>
      <c r="S189" s="93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4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19"/>
      <c r="R190" s="20"/>
      <c r="S190" s="93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4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19"/>
      <c r="R191" s="20"/>
      <c r="S191" s="93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4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19"/>
      <c r="R192" s="20"/>
      <c r="S192" s="93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4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19"/>
      <c r="R193" s="20"/>
      <c r="S193" s="93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4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19"/>
      <c r="R194" s="20"/>
      <c r="S194" s="93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4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19"/>
      <c r="R195" s="20"/>
      <c r="S195" s="93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4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19"/>
      <c r="R196" s="20"/>
      <c r="S196" s="93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4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19"/>
      <c r="R197" s="20"/>
      <c r="S197" s="93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4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19"/>
      <c r="R198" s="20"/>
      <c r="S198" s="93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4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19"/>
      <c r="R199" s="20"/>
      <c r="S199" s="93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4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19"/>
      <c r="R200" s="20"/>
      <c r="S200" s="93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4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19"/>
      <c r="R201" s="20"/>
      <c r="S201" s="93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4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19"/>
      <c r="R202" s="20"/>
      <c r="S202" s="93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4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19"/>
      <c r="R203" s="20"/>
      <c r="S203" s="93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4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19"/>
      <c r="R204" s="20"/>
      <c r="S204" s="93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4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19"/>
      <c r="R205" s="20"/>
      <c r="S205" s="93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4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19"/>
      <c r="R206" s="20"/>
      <c r="S206" s="93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4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19"/>
      <c r="R207" s="20"/>
      <c r="S207" s="93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4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19"/>
      <c r="R208" s="20"/>
      <c r="S208" s="93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4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19"/>
      <c r="R209" s="20"/>
      <c r="S209" s="93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4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19"/>
      <c r="R210" s="20"/>
      <c r="S210" s="93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4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19"/>
      <c r="R211" s="20"/>
      <c r="S211" s="93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4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19"/>
      <c r="R212" s="20"/>
      <c r="S212" s="93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4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19"/>
      <c r="R213" s="20"/>
      <c r="S213" s="93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4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19"/>
      <c r="R214" s="20"/>
      <c r="S214" s="93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4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19"/>
      <c r="R215" s="20"/>
      <c r="S215" s="93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4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19"/>
      <c r="R216" s="20"/>
      <c r="S216" s="93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4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19"/>
      <c r="R217" s="20"/>
      <c r="S217" s="93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4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19"/>
      <c r="R218" s="20"/>
      <c r="S218" s="93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4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19"/>
      <c r="R219" s="20"/>
      <c r="S219" s="93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4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19"/>
      <c r="R220" s="20"/>
      <c r="S220" s="93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4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19"/>
      <c r="R221" s="20"/>
      <c r="S221" s="93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4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19"/>
      <c r="R222" s="20"/>
      <c r="S222" s="93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4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19"/>
      <c r="R223" s="20"/>
      <c r="S223" s="93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4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19"/>
      <c r="R224" s="20"/>
      <c r="S224" s="93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4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19"/>
      <c r="R225" s="20"/>
      <c r="S225" s="93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4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19"/>
      <c r="R226" s="20"/>
      <c r="S226" s="93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4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19"/>
      <c r="R227" s="20"/>
      <c r="S227" s="93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4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19"/>
      <c r="R228" s="20"/>
      <c r="S228" s="93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4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19"/>
      <c r="R229" s="20"/>
      <c r="S229" s="93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4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19"/>
      <c r="R230" s="20"/>
      <c r="S230" s="93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4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19"/>
      <c r="R231" s="20"/>
      <c r="S231" s="93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4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19"/>
      <c r="R232" s="20"/>
      <c r="S232" s="93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4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19"/>
      <c r="R233" s="20"/>
      <c r="S233" s="93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4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19"/>
      <c r="R234" s="20"/>
      <c r="S234" s="93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4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19"/>
      <c r="R235" s="20"/>
      <c r="S235" s="93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4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19"/>
      <c r="R236" s="20"/>
      <c r="S236" s="93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4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19"/>
      <c r="R237" s="20"/>
      <c r="S237" s="93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4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19"/>
      <c r="R238" s="20"/>
      <c r="S238" s="93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4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19"/>
      <c r="R239" s="20"/>
      <c r="S239" s="93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4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19"/>
      <c r="R240" s="20"/>
      <c r="S240" s="93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4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19"/>
      <c r="R241" s="20"/>
      <c r="S241" s="93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4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19"/>
      <c r="R242" s="20"/>
      <c r="S242" s="93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4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19"/>
      <c r="R243" s="20"/>
      <c r="S243" s="93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4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19"/>
      <c r="R244" s="20"/>
      <c r="S244" s="93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4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19"/>
      <c r="R245" s="20"/>
      <c r="S245" s="93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4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19"/>
      <c r="R246" s="20"/>
      <c r="S246" s="93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4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19"/>
      <c r="R247" s="20"/>
      <c r="S247" s="93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4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19"/>
      <c r="R248" s="20"/>
      <c r="S248" s="93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4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19"/>
      <c r="R249" s="20"/>
      <c r="S249" s="93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4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19"/>
      <c r="R250" s="20"/>
      <c r="S250" s="93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4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19"/>
      <c r="R251" s="20"/>
      <c r="S251" s="93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4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19"/>
      <c r="R252" s="20"/>
      <c r="S252" s="93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4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19"/>
      <c r="R253" s="20"/>
      <c r="S253" s="93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4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19"/>
      <c r="R254" s="20"/>
      <c r="S254" s="93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4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19"/>
      <c r="R255" s="20"/>
      <c r="S255" s="93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4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19"/>
      <c r="R256" s="20"/>
      <c r="S256" s="93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4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19"/>
      <c r="R257" s="20"/>
      <c r="S257" s="93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4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19"/>
      <c r="R258" s="20"/>
      <c r="S258" s="93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4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19"/>
      <c r="R259" s="20"/>
      <c r="S259" s="93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4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19"/>
      <c r="R260" s="20"/>
      <c r="S260" s="93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4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19"/>
      <c r="R261" s="20"/>
      <c r="S261" s="93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4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19"/>
      <c r="R262" s="20"/>
      <c r="S262" s="93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4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19"/>
      <c r="R263" s="20"/>
      <c r="S263" s="93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4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19"/>
      <c r="R264" s="20"/>
      <c r="S264" s="93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4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19"/>
      <c r="R265" s="20"/>
      <c r="S265" s="93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4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19"/>
      <c r="R266" s="20"/>
      <c r="S266" s="93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4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19"/>
      <c r="R267" s="20"/>
      <c r="S267" s="93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4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19"/>
      <c r="R268" s="20"/>
      <c r="S268" s="93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4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19"/>
      <c r="R269" s="20"/>
      <c r="S269" s="93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4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19"/>
      <c r="R270" s="20"/>
      <c r="S270" s="93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4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19"/>
      <c r="R271" s="20"/>
      <c r="S271" s="93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4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19"/>
      <c r="R272" s="20"/>
      <c r="S272" s="93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4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19"/>
      <c r="R273" s="20"/>
      <c r="S273" s="93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4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19"/>
      <c r="R274" s="20"/>
      <c r="S274" s="93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4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19"/>
      <c r="R275" s="20"/>
      <c r="S275" s="93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4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19"/>
      <c r="R276" s="20"/>
      <c r="S276" s="93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4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19"/>
      <c r="R277" s="20"/>
      <c r="S277" s="93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4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19"/>
      <c r="R278" s="20"/>
      <c r="S278" s="93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4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19"/>
      <c r="R279" s="20"/>
      <c r="S279" s="93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4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19"/>
      <c r="R280" s="20"/>
      <c r="S280" s="93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4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19"/>
      <c r="R281" s="20"/>
      <c r="S281" s="93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4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19"/>
      <c r="R282" s="20"/>
      <c r="S282" s="93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4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19"/>
      <c r="R283" s="20"/>
      <c r="S283" s="93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4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19"/>
      <c r="R284" s="20"/>
      <c r="S284" s="93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4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19"/>
      <c r="R285" s="20"/>
      <c r="S285" s="93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4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19"/>
      <c r="R286" s="20"/>
      <c r="S286" s="93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4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19"/>
      <c r="R287" s="20"/>
      <c r="S287" s="93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4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19"/>
      <c r="R288" s="20"/>
      <c r="S288" s="93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4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19"/>
      <c r="R289" s="20"/>
      <c r="S289" s="93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4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19"/>
      <c r="R290" s="20"/>
      <c r="S290" s="93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4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19"/>
      <c r="R291" s="20"/>
      <c r="S291" s="93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4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19"/>
      <c r="R292" s="20"/>
      <c r="S292" s="93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4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19"/>
      <c r="R293" s="20"/>
      <c r="S293" s="93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4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19"/>
      <c r="R294" s="20"/>
      <c r="S294" s="93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4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19"/>
      <c r="R295" s="20"/>
      <c r="S295" s="93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4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19"/>
      <c r="R296" s="20"/>
      <c r="S296" s="93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4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19"/>
      <c r="R297" s="20"/>
      <c r="S297" s="93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4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19"/>
      <c r="R298" s="20"/>
      <c r="S298" s="93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4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19"/>
      <c r="R299" s="20"/>
      <c r="S299" s="93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4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19"/>
      <c r="R300" s="20"/>
      <c r="S300" s="93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4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19"/>
      <c r="R301" s="20"/>
      <c r="S301" s="93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4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19"/>
      <c r="R302" s="20"/>
      <c r="S302" s="93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4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19"/>
      <c r="R303" s="20"/>
      <c r="S303" s="93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4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19"/>
      <c r="R304" s="20"/>
      <c r="S304" s="93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4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19"/>
      <c r="R305" s="20"/>
      <c r="S305" s="93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4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19"/>
      <c r="R306" s="20"/>
      <c r="S306" s="93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4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19"/>
      <c r="R307" s="20"/>
      <c r="S307" s="93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4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19"/>
      <c r="R308" s="20"/>
      <c r="S308" s="93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4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19"/>
      <c r="R309" s="20"/>
      <c r="S309" s="93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4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19"/>
      <c r="R310" s="20"/>
      <c r="S310" s="93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4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19"/>
      <c r="R311" s="20"/>
      <c r="S311" s="93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4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19"/>
      <c r="R312" s="20"/>
      <c r="S312" s="93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4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19"/>
      <c r="R313" s="20"/>
      <c r="S313" s="93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4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19"/>
      <c r="R314" s="20"/>
      <c r="S314" s="93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4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19"/>
      <c r="R315" s="20"/>
      <c r="S315" s="93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4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19"/>
      <c r="R316" s="20"/>
      <c r="S316" s="93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4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19"/>
      <c r="R317" s="20"/>
      <c r="S317" s="93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4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19"/>
      <c r="R318" s="20"/>
      <c r="S318" s="93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4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19"/>
      <c r="R319" s="20"/>
      <c r="S319" s="93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4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19"/>
      <c r="R320" s="20"/>
      <c r="S320" s="93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4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19"/>
      <c r="R321" s="20"/>
      <c r="S321" s="93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4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19"/>
      <c r="R322" s="20"/>
      <c r="S322" s="93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4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19"/>
      <c r="R323" s="20"/>
      <c r="S323" s="93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4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19"/>
      <c r="R324" s="20"/>
      <c r="S324" s="93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4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19"/>
      <c r="R325" s="20"/>
      <c r="S325" s="93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4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19"/>
      <c r="R326" s="20"/>
      <c r="S326" s="93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4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19"/>
      <c r="R327" s="20"/>
      <c r="S327" s="93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4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19"/>
      <c r="R328" s="20"/>
      <c r="S328" s="93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4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19"/>
      <c r="R329" s="20"/>
      <c r="S329" s="93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4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19"/>
      <c r="R330" s="20"/>
      <c r="S330" s="93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4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19"/>
      <c r="R331" s="20"/>
      <c r="S331" s="93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4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19"/>
      <c r="R332" s="20"/>
      <c r="S332" s="93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4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19"/>
      <c r="R333" s="20"/>
      <c r="S333" s="93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4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19"/>
      <c r="R334" s="20"/>
      <c r="S334" s="93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4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19"/>
      <c r="R335" s="20"/>
      <c r="S335" s="93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4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19"/>
      <c r="R336" s="20"/>
      <c r="S336" s="93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4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19"/>
      <c r="R337" s="20"/>
      <c r="S337" s="93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4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19"/>
      <c r="R338" s="20"/>
      <c r="S338" s="93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4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19"/>
      <c r="R339" s="20"/>
      <c r="S339" s="93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4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19"/>
      <c r="R340" s="20"/>
      <c r="S340" s="93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4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19"/>
      <c r="R341" s="20"/>
      <c r="S341" s="93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4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19"/>
      <c r="R342" s="20"/>
      <c r="S342" s="93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4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19"/>
      <c r="R343" s="20"/>
      <c r="S343" s="93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4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19"/>
      <c r="R344" s="20"/>
      <c r="S344" s="93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4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19"/>
      <c r="R345" s="20"/>
      <c r="S345" s="93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4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19"/>
      <c r="R346" s="20"/>
      <c r="S346" s="93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4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19"/>
      <c r="R347" s="20"/>
      <c r="S347" s="93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4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19"/>
      <c r="R348" s="20"/>
      <c r="S348" s="93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4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19"/>
      <c r="R349" s="20"/>
      <c r="S349" s="93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4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19"/>
      <c r="R350" s="20"/>
      <c r="S350" s="93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4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19"/>
      <c r="R351" s="20"/>
      <c r="S351" s="93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4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19"/>
      <c r="R352" s="20"/>
      <c r="S352" s="93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4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19"/>
      <c r="R353" s="20"/>
      <c r="S353" s="93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4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19"/>
      <c r="R354" s="20"/>
      <c r="S354" s="93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4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19"/>
      <c r="R355" s="20"/>
      <c r="S355" s="93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4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19"/>
      <c r="R356" s="20"/>
      <c r="S356" s="93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4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19"/>
      <c r="R357" s="20"/>
      <c r="S357" s="93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4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19"/>
      <c r="R358" s="20"/>
      <c r="S358" s="93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4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19"/>
      <c r="R359" s="20"/>
      <c r="S359" s="93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4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19"/>
      <c r="R360" s="20"/>
      <c r="S360" s="93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4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19"/>
      <c r="R361" s="20"/>
      <c r="S361" s="93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4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19"/>
      <c r="R362" s="20"/>
      <c r="S362" s="93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4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19"/>
      <c r="R363" s="20"/>
      <c r="S363" s="93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4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19"/>
      <c r="R364" s="20"/>
      <c r="S364" s="93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4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19"/>
      <c r="R365" s="20"/>
      <c r="S365" s="93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4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19"/>
      <c r="R366" s="20"/>
      <c r="S366" s="93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4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19"/>
      <c r="R367" s="20"/>
      <c r="S367" s="93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4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19"/>
      <c r="R368" s="20"/>
      <c r="S368" s="93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4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19"/>
      <c r="R369" s="20"/>
      <c r="S369" s="93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4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19"/>
      <c r="R370" s="20"/>
      <c r="S370" s="93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4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19"/>
      <c r="R371" s="20"/>
      <c r="S371" s="93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4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19"/>
      <c r="R372" s="20"/>
      <c r="S372" s="93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4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19"/>
      <c r="R373" s="20"/>
      <c r="S373" s="93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4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19"/>
      <c r="R374" s="20"/>
      <c r="S374" s="93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4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19"/>
      <c r="R375" s="20"/>
      <c r="S375" s="93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4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19"/>
      <c r="R376" s="20"/>
      <c r="S376" s="93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4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19"/>
      <c r="R377" s="20"/>
      <c r="S377" s="93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4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19"/>
      <c r="R378" s="20"/>
      <c r="S378" s="93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4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19"/>
      <c r="R379" s="20"/>
      <c r="S379" s="93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4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19"/>
      <c r="R380" s="20"/>
      <c r="S380" s="93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4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19"/>
      <c r="R381" s="20"/>
      <c r="S381" s="93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4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19"/>
      <c r="R382" s="20"/>
      <c r="S382" s="93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4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19"/>
      <c r="R383" s="20"/>
      <c r="S383" s="93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4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19"/>
      <c r="R384" s="20"/>
      <c r="S384" s="93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4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19"/>
      <c r="R385" s="20"/>
      <c r="S385" s="93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4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19"/>
      <c r="R386" s="20"/>
      <c r="S386" s="93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4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19"/>
      <c r="R387" s="20"/>
      <c r="S387" s="93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4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19"/>
      <c r="R388" s="20"/>
      <c r="S388" s="93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4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19"/>
      <c r="R389" s="20"/>
      <c r="S389" s="93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4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19"/>
      <c r="R390" s="20"/>
      <c r="S390" s="93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4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19"/>
      <c r="R391" s="20"/>
      <c r="S391" s="93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4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19"/>
      <c r="R392" s="20"/>
      <c r="S392" s="93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4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19"/>
      <c r="R393" s="20"/>
      <c r="S393" s="93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4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19"/>
      <c r="R394" s="20"/>
      <c r="S394" s="93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4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19"/>
      <c r="R395" s="20"/>
      <c r="S395" s="93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4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19"/>
      <c r="R396" s="20"/>
      <c r="S396" s="93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4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19"/>
      <c r="R397" s="20"/>
      <c r="S397" s="93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4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19"/>
      <c r="R398" s="20"/>
      <c r="S398" s="93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4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19"/>
      <c r="R399" s="20"/>
      <c r="S399" s="93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4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19"/>
      <c r="R400" s="20"/>
      <c r="S400" s="93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4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19"/>
      <c r="R401" s="20"/>
      <c r="S401" s="93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4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19"/>
      <c r="R402" s="20"/>
      <c r="S402" s="93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4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19"/>
      <c r="R403" s="20"/>
      <c r="S403" s="93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4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19"/>
      <c r="R404" s="20"/>
      <c r="S404" s="93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4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19"/>
      <c r="R405" s="20"/>
      <c r="S405" s="93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4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19"/>
      <c r="R406" s="20"/>
      <c r="S406" s="93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4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19"/>
      <c r="R407" s="20"/>
      <c r="S407" s="93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4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19"/>
      <c r="R408" s="20"/>
      <c r="S408" s="93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4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19"/>
      <c r="R409" s="20"/>
      <c r="S409" s="93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4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19"/>
      <c r="R410" s="20"/>
      <c r="S410" s="93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4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19"/>
      <c r="R411" s="20"/>
      <c r="S411" s="93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4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19"/>
      <c r="R412" s="20"/>
      <c r="S412" s="93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4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19"/>
      <c r="R413" s="20"/>
      <c r="S413" s="93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4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19"/>
      <c r="R414" s="20"/>
      <c r="S414" s="93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4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19"/>
      <c r="R415" s="20"/>
      <c r="S415" s="93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4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19"/>
      <c r="R416" s="20"/>
      <c r="S416" s="93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4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19"/>
      <c r="R417" s="20"/>
      <c r="S417" s="93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4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19"/>
      <c r="R418" s="20"/>
      <c r="S418" s="93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4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19"/>
      <c r="R419" s="20"/>
      <c r="S419" s="93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4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19"/>
      <c r="R420" s="20"/>
      <c r="S420" s="93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4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19"/>
      <c r="R421" s="20"/>
      <c r="S421" s="93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4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19"/>
      <c r="R422" s="20"/>
      <c r="S422" s="93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4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19"/>
      <c r="R423" s="20"/>
      <c r="S423" s="93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4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19"/>
      <c r="R424" s="20"/>
      <c r="S424" s="93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4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19"/>
      <c r="R425" s="20"/>
      <c r="S425" s="93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4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19"/>
      <c r="R426" s="20"/>
      <c r="S426" s="93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4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19"/>
      <c r="R427" s="20"/>
      <c r="S427" s="93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4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19"/>
      <c r="R428" s="20"/>
      <c r="S428" s="93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4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19"/>
      <c r="R429" s="20"/>
      <c r="S429" s="93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4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19"/>
      <c r="R430" s="20"/>
      <c r="S430" s="93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4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19"/>
      <c r="R431" s="20"/>
      <c r="S431" s="93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4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19"/>
      <c r="R432" s="20"/>
      <c r="S432" s="93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4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19"/>
      <c r="R433" s="20"/>
      <c r="S433" s="93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4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19"/>
      <c r="R434" s="20"/>
      <c r="S434" s="93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4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19"/>
      <c r="R435" s="20"/>
      <c r="S435" s="93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4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19"/>
      <c r="R436" s="20"/>
      <c r="S436" s="93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4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19"/>
      <c r="R437" s="20"/>
      <c r="S437" s="93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4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19"/>
      <c r="R438" s="20"/>
      <c r="S438" s="93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4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19"/>
      <c r="R439" s="20"/>
      <c r="S439" s="93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4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19"/>
      <c r="R440" s="20"/>
      <c r="S440" s="93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4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19"/>
      <c r="R441" s="20"/>
      <c r="S441" s="93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4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19"/>
      <c r="R442" s="20"/>
      <c r="S442" s="93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4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19"/>
      <c r="R443" s="20"/>
      <c r="S443" s="93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4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19"/>
      <c r="R444" s="20"/>
      <c r="S444" s="93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4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19"/>
      <c r="R445" s="20"/>
      <c r="S445" s="93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4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19"/>
      <c r="R446" s="20"/>
      <c r="S446" s="93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4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19"/>
      <c r="R447" s="20"/>
      <c r="S447" s="93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4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19"/>
      <c r="R448" s="20"/>
      <c r="S448" s="93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4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19"/>
      <c r="R449" s="20"/>
      <c r="S449" s="93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4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19"/>
      <c r="R450" s="20"/>
      <c r="S450" s="93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4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19"/>
      <c r="R451" s="20"/>
      <c r="S451" s="93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4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19"/>
      <c r="R452" s="20"/>
      <c r="S452" s="93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4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19"/>
      <c r="R453" s="20"/>
      <c r="S453" s="93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4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19"/>
      <c r="R454" s="20"/>
      <c r="S454" s="93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4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19"/>
      <c r="R455" s="20"/>
      <c r="S455" s="93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4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19"/>
      <c r="R456" s="20"/>
      <c r="S456" s="93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4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19"/>
      <c r="R457" s="20"/>
      <c r="S457" s="93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4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19"/>
      <c r="R458" s="20"/>
      <c r="S458" s="93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4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19"/>
      <c r="R459" s="20"/>
      <c r="S459" s="93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4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19"/>
      <c r="R460" s="20"/>
      <c r="S460" s="93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4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19"/>
      <c r="R461" s="20"/>
      <c r="S461" s="93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4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19"/>
      <c r="R462" s="20"/>
      <c r="S462" s="93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4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19"/>
      <c r="R463" s="20"/>
      <c r="S463" s="93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4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19"/>
      <c r="R464" s="20"/>
      <c r="S464" s="93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4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19"/>
      <c r="R465" s="20"/>
      <c r="S465" s="93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4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19"/>
      <c r="R466" s="20"/>
      <c r="S466" s="93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4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19"/>
      <c r="R467" s="20"/>
      <c r="S467" s="93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4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19"/>
      <c r="R468" s="20"/>
      <c r="S468" s="93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4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19"/>
      <c r="R469" s="20"/>
      <c r="S469" s="93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4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19"/>
      <c r="R470" s="20"/>
      <c r="S470" s="93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4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19"/>
      <c r="R471" s="20"/>
      <c r="S471" s="93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4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19"/>
      <c r="R472" s="20"/>
      <c r="S472" s="93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4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19"/>
      <c r="R473" s="20"/>
      <c r="S473" s="93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4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19"/>
      <c r="R474" s="20"/>
      <c r="S474" s="93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4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19"/>
      <c r="R475" s="20"/>
      <c r="S475" s="93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4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19"/>
      <c r="R476" s="20"/>
      <c r="S476" s="93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4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19"/>
      <c r="R477" s="20"/>
      <c r="S477" s="93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4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19"/>
      <c r="R478" s="20"/>
      <c r="S478" s="93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4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19"/>
      <c r="R479" s="20"/>
      <c r="S479" s="93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4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19"/>
      <c r="R480" s="20"/>
      <c r="S480" s="93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4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19"/>
      <c r="R481" s="20"/>
      <c r="S481" s="93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4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19"/>
      <c r="R482" s="20"/>
      <c r="S482" s="93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4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19"/>
      <c r="R483" s="20"/>
      <c r="S483" s="93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4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19"/>
      <c r="R484" s="20"/>
      <c r="S484" s="93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4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19"/>
      <c r="R485" s="20"/>
      <c r="S485" s="93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4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19"/>
      <c r="R486" s="20"/>
      <c r="S486" s="93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4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19"/>
      <c r="R487" s="20"/>
      <c r="S487" s="93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4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19"/>
      <c r="R488" s="20"/>
      <c r="S488" s="93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4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19"/>
      <c r="R489" s="20"/>
      <c r="S489" s="93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4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19"/>
      <c r="R490" s="20"/>
      <c r="S490" s="93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4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19"/>
      <c r="R491" s="20"/>
      <c r="S491" s="93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4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19"/>
      <c r="R492" s="20"/>
      <c r="S492" s="93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4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19"/>
      <c r="R493" s="20"/>
      <c r="S493" s="93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4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19"/>
      <c r="R494" s="20"/>
      <c r="S494" s="93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4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19"/>
      <c r="R495" s="20"/>
      <c r="S495" s="93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4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19"/>
      <c r="R496" s="20"/>
      <c r="S496" s="93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4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19"/>
      <c r="R497" s="20"/>
      <c r="S497" s="93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4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19"/>
      <c r="R498" s="20"/>
      <c r="S498" s="93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4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19"/>
      <c r="R499" s="20"/>
      <c r="S499" s="93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4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19"/>
      <c r="R500" s="20"/>
      <c r="S500" s="93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4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HIp7iol4a4DssUPZ70AmhNErcPRhQTS0tfU6u1Tmzb4AXHKOsxbufPcoxBG7vQZ4enAq9JwAoqBfwWoqTAGVHA==" saltValue="bJbTjxLfMPk3S9qD222mNA==" spinCount="100000" sheet="1" objects="1" scenarios="1"/>
  <autoFilter ref="V19:AM122" xr:uid="{00000000-0009-0000-0000-000001000000}">
    <filterColumn colId="6">
      <filters>
        <filter val="ein"/>
      </filters>
    </filterColumn>
  </autoFilter>
  <mergeCells count="10">
    <mergeCell ref="D10:N10"/>
    <mergeCell ref="D11:N11"/>
    <mergeCell ref="D12:N12"/>
    <mergeCell ref="D13:N13"/>
    <mergeCell ref="D4:N4"/>
    <mergeCell ref="D5:N5"/>
    <mergeCell ref="D6:N6"/>
    <mergeCell ref="D7:N7"/>
    <mergeCell ref="D8:N8"/>
    <mergeCell ref="D9:N9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7109375" style="36" customWidth="1"/>
    <col min="2" max="2" width="67.5703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2.42578125" style="7" customWidth="1" collapsed="1"/>
    <col min="21" max="21" width="35.5703125" style="1" customWidth="1"/>
    <col min="22" max="22" width="3.5703125" style="1" customWidth="1"/>
    <col min="23" max="23" width="17.28515625" style="1" customWidth="1"/>
    <col min="24" max="24" width="3.42578125" style="1" customWidth="1"/>
    <col min="25" max="25" width="1.7109375" style="1" customWidth="1"/>
    <col min="26" max="26" width="7.5703125" style="1" hidden="1" customWidth="1"/>
    <col min="27" max="27" width="7.42578125" style="1" hidden="1" customWidth="1"/>
    <col min="28" max="28" width="7.42578125" style="36" customWidth="1"/>
    <col min="29" max="31" width="11.42578125" style="1" customWidth="1"/>
    <col min="32" max="32" width="11.42578125" style="36" customWidth="1"/>
    <col min="33" max="35" width="11.42578125" style="1" hidden="1" customWidth="1"/>
    <col min="36" max="36" width="11.42578125" style="36" hidden="1" customWidth="1"/>
    <col min="37" max="37" width="11.42578125" style="1" hidden="1" customWidth="1"/>
    <col min="38" max="38" width="11.42578125" style="63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152"/>
      <c r="D1" s="153"/>
      <c r="F1" s="7"/>
      <c r="H1" s="7"/>
      <c r="I1" s="7"/>
      <c r="P1" s="94"/>
      <c r="Q1" s="94"/>
      <c r="R1" s="94"/>
      <c r="S1" s="94"/>
      <c r="U1" s="6"/>
      <c r="V1" s="6"/>
      <c r="W1" s="6"/>
      <c r="X1" s="6"/>
      <c r="Y1" s="6"/>
      <c r="Z1" s="6"/>
      <c r="AA1" s="6"/>
      <c r="AB1" s="59" t="s">
        <v>64</v>
      </c>
      <c r="AC1" s="67"/>
      <c r="AD1" s="6"/>
      <c r="AE1" s="6"/>
      <c r="AF1" s="6"/>
      <c r="AG1" s="6"/>
      <c r="AH1" s="6"/>
      <c r="AI1" s="6"/>
      <c r="AJ1" s="6"/>
      <c r="AK1" s="6"/>
      <c r="AL1" s="64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46" t="s">
        <v>99</v>
      </c>
      <c r="C2" s="152"/>
      <c r="D2" s="154"/>
      <c r="E2" s="21"/>
      <c r="F2" s="7"/>
      <c r="G2" s="21"/>
      <c r="H2" s="7"/>
      <c r="I2" s="21"/>
      <c r="J2" s="21"/>
      <c r="K2" s="21"/>
      <c r="L2" s="21"/>
      <c r="M2" s="21"/>
      <c r="N2" s="21"/>
      <c r="O2" s="21"/>
      <c r="P2" s="155"/>
      <c r="Q2" s="155"/>
      <c r="R2" s="155"/>
      <c r="S2" s="155"/>
      <c r="T2" s="21"/>
      <c r="U2" s="7"/>
      <c r="V2" s="6"/>
      <c r="W2" s="6"/>
      <c r="X2" s="6"/>
      <c r="Y2" s="6"/>
      <c r="Z2" s="6"/>
      <c r="AA2" s="6"/>
      <c r="AB2" s="156" t="s">
        <v>71</v>
      </c>
      <c r="AC2" s="68">
        <v>0</v>
      </c>
      <c r="AD2" s="6"/>
      <c r="AE2" s="6"/>
      <c r="AF2" s="6"/>
      <c r="AG2" s="6"/>
      <c r="AH2" s="6"/>
      <c r="AI2" s="6"/>
      <c r="AJ2" s="6"/>
      <c r="AK2" s="6"/>
      <c r="AL2" s="64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175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24"/>
      <c r="Q3" s="124"/>
      <c r="R3" s="124"/>
      <c r="S3" s="124"/>
      <c r="T3" s="2"/>
      <c r="U3" s="11"/>
      <c r="V3" s="6"/>
      <c r="W3" s="6"/>
      <c r="X3" s="6"/>
      <c r="Y3" s="6"/>
      <c r="Z3" s="6"/>
      <c r="AA3" s="6"/>
      <c r="AB3" s="156" t="s">
        <v>81</v>
      </c>
      <c r="AC3" s="438">
        <v>0</v>
      </c>
      <c r="AD3" s="439"/>
      <c r="AE3" s="439"/>
      <c r="AF3" s="440"/>
      <c r="AG3" s="6"/>
      <c r="AH3" s="6"/>
      <c r="AI3" s="6"/>
      <c r="AJ3" s="6"/>
      <c r="AK3" s="6"/>
      <c r="AL3" s="64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0" customFormat="1" ht="12" customHeight="1" x14ac:dyDescent="0.2">
      <c r="A4" s="101"/>
      <c r="B4" s="243" t="s">
        <v>9</v>
      </c>
      <c r="C4" s="454">
        <f>Deckblatt_BINT_Schule_SF!C4</f>
        <v>0</v>
      </c>
      <c r="D4" s="455"/>
      <c r="E4" s="455"/>
      <c r="F4" s="455"/>
      <c r="G4" s="456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4"/>
      <c r="U4" s="456"/>
      <c r="V4" s="101"/>
      <c r="W4" s="101"/>
      <c r="X4" s="101"/>
      <c r="Y4" s="101"/>
      <c r="Z4" s="101"/>
      <c r="AA4" s="101"/>
      <c r="AB4" s="225"/>
      <c r="AC4" s="441"/>
      <c r="AD4" s="442"/>
      <c r="AE4" s="442"/>
      <c r="AF4" s="443"/>
      <c r="AG4" s="101"/>
      <c r="AH4" s="101"/>
      <c r="AI4" s="101"/>
      <c r="AJ4" s="101"/>
      <c r="AK4" s="101"/>
      <c r="AL4" s="224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s="100" customFormat="1" ht="12" customHeight="1" x14ac:dyDescent="0.2">
      <c r="A5" s="101"/>
      <c r="B5" s="243" t="s">
        <v>183</v>
      </c>
      <c r="C5" s="458">
        <f>Deckblatt_BINT_Schule_SF!C5</f>
        <v>0</v>
      </c>
      <c r="D5" s="459"/>
      <c r="E5" s="459"/>
      <c r="F5" s="459"/>
      <c r="G5" s="460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8"/>
      <c r="U5" s="460"/>
      <c r="V5" s="101"/>
      <c r="W5" s="101"/>
      <c r="X5" s="101"/>
      <c r="Y5" s="101"/>
      <c r="Z5" s="101"/>
      <c r="AA5" s="101"/>
      <c r="AB5" s="225"/>
      <c r="AC5" s="441"/>
      <c r="AD5" s="442"/>
      <c r="AE5" s="442"/>
      <c r="AF5" s="443"/>
      <c r="AG5" s="101"/>
      <c r="AH5" s="101"/>
      <c r="AI5" s="101"/>
      <c r="AJ5" s="101"/>
      <c r="AK5" s="101"/>
      <c r="AL5" s="224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</row>
    <row r="6" spans="1:100" s="100" customFormat="1" ht="12" customHeight="1" thickBot="1" x14ac:dyDescent="0.25">
      <c r="A6" s="101"/>
      <c r="B6" s="248" t="s">
        <v>110</v>
      </c>
      <c r="C6" s="458">
        <f>Deckblatt_BINT_Schule_SF!C6</f>
        <v>0</v>
      </c>
      <c r="D6" s="459"/>
      <c r="E6" s="459"/>
      <c r="F6" s="459"/>
      <c r="G6" s="460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8"/>
      <c r="U6" s="460"/>
      <c r="V6" s="101"/>
      <c r="W6" s="101"/>
      <c r="X6" s="101"/>
      <c r="Y6" s="101"/>
      <c r="Z6" s="101"/>
      <c r="AA6" s="101"/>
      <c r="AB6" s="225"/>
      <c r="AC6" s="444"/>
      <c r="AD6" s="445"/>
      <c r="AE6" s="445"/>
      <c r="AF6" s="446"/>
      <c r="AG6" s="101"/>
      <c r="AH6" s="101"/>
      <c r="AI6" s="101"/>
      <c r="AJ6" s="101"/>
      <c r="AK6" s="101"/>
      <c r="AL6" s="224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</row>
    <row r="7" spans="1:100" s="100" customFormat="1" ht="12" customHeight="1" x14ac:dyDescent="0.2">
      <c r="A7" s="101"/>
      <c r="B7" s="248" t="s">
        <v>69</v>
      </c>
      <c r="C7" s="458">
        <f>Deckblatt_BINT_Schule_SF!C7</f>
        <v>0</v>
      </c>
      <c r="D7" s="459"/>
      <c r="E7" s="459"/>
      <c r="F7" s="459"/>
      <c r="G7" s="460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8"/>
      <c r="U7" s="460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224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s="100" customFormat="1" ht="12" customHeight="1" x14ac:dyDescent="0.2">
      <c r="A8" s="101"/>
      <c r="B8" s="248" t="s">
        <v>13</v>
      </c>
      <c r="C8" s="458" t="str">
        <f>Deckblatt_BINT_Schule_SF!C8</f>
        <v>Schule</v>
      </c>
      <c r="D8" s="459"/>
      <c r="E8" s="459"/>
      <c r="F8" s="459"/>
      <c r="G8" s="460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8"/>
      <c r="U8" s="460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224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</row>
    <row r="9" spans="1:100" s="100" customFormat="1" ht="12" customHeight="1" x14ac:dyDescent="0.2">
      <c r="A9" s="101"/>
      <c r="B9" s="248" t="s">
        <v>36</v>
      </c>
      <c r="C9" s="458" t="str">
        <f>Deckblatt_BINT_Schule_SF!C9</f>
        <v>Schule</v>
      </c>
      <c r="D9" s="459"/>
      <c r="E9" s="459"/>
      <c r="F9" s="459"/>
      <c r="G9" s="460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8"/>
      <c r="U9" s="460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224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s="100" customFormat="1" ht="12" customHeight="1" x14ac:dyDescent="0.2">
      <c r="A10" s="101"/>
      <c r="B10" s="248" t="s">
        <v>161</v>
      </c>
      <c r="C10" s="458">
        <f>Deckblatt_BINT_Schule_SF!C10</f>
        <v>0</v>
      </c>
      <c r="D10" s="459"/>
      <c r="E10" s="459"/>
      <c r="F10" s="459"/>
      <c r="G10" s="460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8"/>
      <c r="U10" s="46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224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s="100" customFormat="1" ht="12" customHeight="1" x14ac:dyDescent="0.2">
      <c r="A11" s="101"/>
      <c r="B11" s="244" t="s">
        <v>190</v>
      </c>
      <c r="C11" s="458" t="str">
        <f>Deckblatt_BINT_Schule_SF!C11</f>
        <v>Subjektförderung</v>
      </c>
      <c r="D11" s="459"/>
      <c r="E11" s="459"/>
      <c r="F11" s="459"/>
      <c r="G11" s="460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8"/>
      <c r="U11" s="460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224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s="100" customFormat="1" ht="12" customHeight="1" x14ac:dyDescent="0.2">
      <c r="A12" s="101"/>
      <c r="B12" s="244" t="s">
        <v>191</v>
      </c>
      <c r="C12" s="458">
        <f>Deckblatt_BINT_Schule_SF!C12</f>
        <v>0</v>
      </c>
      <c r="D12" s="459"/>
      <c r="E12" s="459"/>
      <c r="F12" s="459"/>
      <c r="G12" s="460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8"/>
      <c r="U12" s="46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224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s="100" customFormat="1" ht="12" customHeight="1" thickBot="1" x14ac:dyDescent="0.25">
      <c r="A13" s="101"/>
      <c r="B13" s="248" t="s">
        <v>101</v>
      </c>
      <c r="C13" s="461">
        <f>Deckblatt_BINT_Schule_SF!C13</f>
        <v>0</v>
      </c>
      <c r="D13" s="462"/>
      <c r="E13" s="462"/>
      <c r="F13" s="462"/>
      <c r="G13" s="463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1"/>
      <c r="U13" s="463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224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18.75" thickBot="1" x14ac:dyDescent="0.3">
      <c r="A14" s="6"/>
      <c r="B14" s="252"/>
      <c r="C14" s="6"/>
      <c r="D14" s="6"/>
      <c r="E14" s="2"/>
      <c r="F14" s="6"/>
      <c r="G14" s="2"/>
      <c r="H14" s="2"/>
      <c r="I14" s="20"/>
      <c r="J14" s="2"/>
      <c r="K14" s="2"/>
      <c r="L14" s="2"/>
      <c r="M14" s="2"/>
      <c r="N14" s="2"/>
      <c r="O14" s="2"/>
      <c r="P14" s="124"/>
      <c r="Q14" s="124"/>
      <c r="R14" s="124"/>
      <c r="S14" s="124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4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5" customFormat="1" ht="16.149999999999999" customHeight="1" thickBot="1" x14ac:dyDescent="0.25">
      <c r="A15" s="375"/>
      <c r="B15" s="376" t="s">
        <v>102</v>
      </c>
      <c r="C15" s="447" t="s">
        <v>194</v>
      </c>
      <c r="D15" s="448"/>
      <c r="E15" s="377"/>
      <c r="F15" s="378"/>
      <c r="G15" s="377"/>
      <c r="H15" s="449" t="s">
        <v>37</v>
      </c>
      <c r="I15" s="450"/>
      <c r="J15" s="237"/>
      <c r="K15" s="451" t="s">
        <v>186</v>
      </c>
      <c r="L15" s="452"/>
      <c r="M15" s="452"/>
      <c r="N15" s="453"/>
      <c r="O15" s="238"/>
      <c r="P15" s="451" t="s">
        <v>139</v>
      </c>
      <c r="Q15" s="452"/>
      <c r="R15" s="452"/>
      <c r="S15" s="453"/>
      <c r="T15" s="377"/>
      <c r="U15" s="378"/>
      <c r="V15" s="375"/>
      <c r="W15" s="378" t="s">
        <v>77</v>
      </c>
      <c r="X15" s="375"/>
      <c r="Y15" s="375"/>
      <c r="Z15" s="226"/>
      <c r="AA15" s="226"/>
      <c r="AB15" s="375"/>
      <c r="AC15" s="375"/>
      <c r="AD15" s="375"/>
      <c r="AE15" s="375"/>
      <c r="AF15" s="375"/>
      <c r="AG15" s="226"/>
      <c r="AH15" s="226"/>
      <c r="AI15" s="226"/>
      <c r="AJ15" s="226"/>
      <c r="AK15" s="226"/>
      <c r="AL15" s="232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375"/>
      <c r="AZ15" s="375"/>
      <c r="BA15" s="375"/>
      <c r="BB15" s="375"/>
      <c r="BC15" s="375"/>
      <c r="BD15" s="375"/>
      <c r="BE15" s="375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5"/>
      <c r="CU15" s="375"/>
      <c r="CV15" s="375"/>
    </row>
    <row r="16" spans="1:100" s="375" customFormat="1" ht="34.15" customHeight="1" thickBot="1" x14ac:dyDescent="0.25">
      <c r="B16" s="379"/>
      <c r="C16" s="380" t="s">
        <v>229</v>
      </c>
      <c r="D16" s="380" t="s">
        <v>22</v>
      </c>
      <c r="E16" s="381"/>
      <c r="F16" s="380" t="s">
        <v>103</v>
      </c>
      <c r="G16" s="381"/>
      <c r="H16" s="233" t="s">
        <v>38</v>
      </c>
      <c r="I16" s="233" t="s">
        <v>39</v>
      </c>
      <c r="J16" s="234"/>
      <c r="K16" s="233" t="s">
        <v>229</v>
      </c>
      <c r="L16" s="235" t="s">
        <v>22</v>
      </c>
      <c r="M16" s="236"/>
      <c r="N16" s="235" t="s">
        <v>103</v>
      </c>
      <c r="O16" s="236"/>
      <c r="P16" s="233" t="s">
        <v>229</v>
      </c>
      <c r="Q16" s="235" t="s">
        <v>22</v>
      </c>
      <c r="R16" s="236"/>
      <c r="S16" s="235" t="s">
        <v>103</v>
      </c>
      <c r="T16" s="382"/>
      <c r="U16" s="380" t="s">
        <v>23</v>
      </c>
      <c r="W16" s="383" t="s">
        <v>57</v>
      </c>
      <c r="Y16" s="384"/>
      <c r="Z16" s="226"/>
      <c r="AA16" s="226"/>
      <c r="AG16" s="226"/>
      <c r="AH16" s="226"/>
      <c r="AI16" s="226"/>
      <c r="AJ16" s="226"/>
      <c r="AK16" s="226"/>
      <c r="AL16" s="232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</row>
    <row r="17" spans="2:50" s="93" customFormat="1" ht="13.5" thickBot="1" x14ac:dyDescent="0.25">
      <c r="B17" s="17"/>
      <c r="C17" s="22"/>
      <c r="D17" s="2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7"/>
      <c r="Q17" s="157"/>
      <c r="R17" s="157"/>
      <c r="S17" s="157"/>
      <c r="T17" s="14"/>
      <c r="U17" s="14"/>
      <c r="V17" s="32"/>
      <c r="Y17" s="260"/>
      <c r="AL17" s="292"/>
    </row>
    <row r="18" spans="2:50" s="93" customFormat="1" ht="13.5" thickBot="1" x14ac:dyDescent="0.25">
      <c r="B18" s="34" t="s">
        <v>98</v>
      </c>
      <c r="C18" s="46">
        <f>SUM(C20,C41,C51,C63,C77,C70)</f>
        <v>0</v>
      </c>
      <c r="D18" s="46">
        <f>IFERROR(C18/$AC$1,0)</f>
        <v>0</v>
      </c>
      <c r="E18" s="24"/>
      <c r="F18" s="42">
        <f>SUM(F20,F41,F51,F63,F77,F70)</f>
        <v>0</v>
      </c>
      <c r="G18" s="24"/>
      <c r="H18" s="50">
        <f>SUM(H20,H41,H51,H63,H77,H70)</f>
        <v>0</v>
      </c>
      <c r="I18" s="42">
        <f>SUM(I20,I41,I51,I63,I77,I70)</f>
        <v>0</v>
      </c>
      <c r="J18" s="24"/>
      <c r="K18" s="46">
        <f>SUM(K41)</f>
        <v>0</v>
      </c>
      <c r="L18" s="46">
        <f>IFERROR(K18/$X$4,0)</f>
        <v>0</v>
      </c>
      <c r="M18" s="373"/>
      <c r="N18" s="42">
        <f>SUM(N41)</f>
        <v>0</v>
      </c>
      <c r="O18" s="373"/>
      <c r="P18" s="46">
        <f>SUM(P20,P41,P63,P77)</f>
        <v>0</v>
      </c>
      <c r="Q18" s="46">
        <f>IFERROR(P18/$X$4,0)</f>
        <v>0</v>
      </c>
      <c r="R18" s="373"/>
      <c r="S18" s="42">
        <f>SUM(S20,S41,S63,S77)</f>
        <v>0</v>
      </c>
      <c r="T18" s="24"/>
      <c r="U18" s="26"/>
      <c r="W18" s="396">
        <f t="shared" ref="W18:W49" si="0">IFERROR(F18/D18,0)</f>
        <v>0</v>
      </c>
      <c r="Y18" s="260"/>
      <c r="AL18" s="292"/>
    </row>
    <row r="19" spans="2:50" s="93" customFormat="1" ht="13.5" thickBot="1" x14ac:dyDescent="0.25">
      <c r="B19" s="17"/>
      <c r="C19" s="47"/>
      <c r="D19" s="47"/>
      <c r="E19" s="14"/>
      <c r="F19" s="49"/>
      <c r="G19" s="14"/>
      <c r="H19" s="49"/>
      <c r="I19" s="49"/>
      <c r="J19" s="14"/>
      <c r="K19" s="374"/>
      <c r="L19" s="374"/>
      <c r="M19" s="374"/>
      <c r="N19" s="374"/>
      <c r="O19" s="374"/>
      <c r="P19" s="374"/>
      <c r="Q19" s="374"/>
      <c r="R19" s="374"/>
      <c r="S19" s="374"/>
      <c r="T19" s="14"/>
      <c r="U19" s="14"/>
      <c r="W19" s="297"/>
      <c r="AG19" s="260" t="s">
        <v>147</v>
      </c>
      <c r="AH19" s="93" t="s">
        <v>148</v>
      </c>
      <c r="AI19" s="93" t="s">
        <v>182</v>
      </c>
      <c r="AJ19" s="93" t="s">
        <v>181</v>
      </c>
      <c r="AK19" s="93" t="s">
        <v>149</v>
      </c>
      <c r="AL19" s="93" t="s">
        <v>150</v>
      </c>
      <c r="AM19" s="93" t="s">
        <v>151</v>
      </c>
      <c r="AN19" s="93" t="s">
        <v>180</v>
      </c>
      <c r="AO19" s="93" t="s">
        <v>152</v>
      </c>
      <c r="AP19" s="93" t="s">
        <v>188</v>
      </c>
      <c r="AQ19" s="93" t="s">
        <v>153</v>
      </c>
      <c r="AR19" s="93" t="s">
        <v>154</v>
      </c>
      <c r="AS19" s="93" t="s">
        <v>155</v>
      </c>
      <c r="AT19" s="93" t="s">
        <v>156</v>
      </c>
      <c r="AU19" s="93" t="s">
        <v>158</v>
      </c>
      <c r="AV19" s="93" t="s">
        <v>157</v>
      </c>
      <c r="AW19" s="93" t="s">
        <v>159</v>
      </c>
      <c r="AX19" s="93" t="s">
        <v>160</v>
      </c>
    </row>
    <row r="20" spans="2:50" s="70" customFormat="1" ht="13.5" thickBot="1" x14ac:dyDescent="0.25">
      <c r="B20" s="17" t="s">
        <v>51</v>
      </c>
      <c r="C20" s="48">
        <f>SUM(C21:C39)</f>
        <v>0</v>
      </c>
      <c r="D20" s="48">
        <f t="shared" ref="D20:D39" si="1">IFERROR(C20/$AC$1,0)</f>
        <v>0</v>
      </c>
      <c r="E20" s="25"/>
      <c r="F20" s="42">
        <f>SUM(F21:F39)</f>
        <v>0</v>
      </c>
      <c r="G20" s="25"/>
      <c r="H20" s="42">
        <f>SUM(H21:H39)</f>
        <v>0</v>
      </c>
      <c r="I20" s="42">
        <f>SUM(I21:I39)</f>
        <v>0</v>
      </c>
      <c r="J20" s="25"/>
      <c r="K20" s="159"/>
      <c r="L20" s="159"/>
      <c r="M20" s="159"/>
      <c r="N20" s="159"/>
      <c r="O20" s="159"/>
      <c r="P20" s="48">
        <f>SUM(P21:P39)</f>
        <v>0</v>
      </c>
      <c r="Q20" s="48">
        <f>IFERROR(P20/$AC$1,0)</f>
        <v>0</v>
      </c>
      <c r="R20" s="159"/>
      <c r="S20" s="42">
        <f>SUM(S21:S39)</f>
        <v>0</v>
      </c>
      <c r="T20" s="25"/>
      <c r="U20" s="394" t="s">
        <v>270</v>
      </c>
      <c r="W20" s="42">
        <f t="shared" si="0"/>
        <v>0</v>
      </c>
      <c r="AG20" s="260" t="s">
        <v>58</v>
      </c>
      <c r="AH20" s="261" t="s">
        <v>58</v>
      </c>
      <c r="AI20" s="261" t="s">
        <v>58</v>
      </c>
      <c r="AJ20" s="261" t="s">
        <v>58</v>
      </c>
      <c r="AK20" s="261" t="s">
        <v>58</v>
      </c>
      <c r="AL20" s="261" t="s">
        <v>58</v>
      </c>
      <c r="AM20" s="261" t="s">
        <v>58</v>
      </c>
      <c r="AN20" s="261" t="s">
        <v>58</v>
      </c>
      <c r="AO20" s="261" t="s">
        <v>58</v>
      </c>
      <c r="AP20" s="261" t="s">
        <v>58</v>
      </c>
      <c r="AQ20" s="261" t="s">
        <v>58</v>
      </c>
      <c r="AR20" s="261" t="s">
        <v>58</v>
      </c>
      <c r="AS20" s="261" t="s">
        <v>59</v>
      </c>
      <c r="AT20" s="261" t="s">
        <v>58</v>
      </c>
      <c r="AU20" s="261" t="s">
        <v>58</v>
      </c>
      <c r="AV20" s="261" t="s">
        <v>58</v>
      </c>
      <c r="AW20" s="261" t="s">
        <v>58</v>
      </c>
      <c r="AX20" s="261" t="s">
        <v>58</v>
      </c>
    </row>
    <row r="21" spans="2:50" s="70" customFormat="1" ht="12.75" x14ac:dyDescent="0.2">
      <c r="B21" s="251" t="s">
        <v>238</v>
      </c>
      <c r="C21" s="298"/>
      <c r="D21" s="299">
        <f>IFERROR(C21/$AC$1,0)</f>
        <v>0</v>
      </c>
      <c r="E21" s="300"/>
      <c r="F21" s="301"/>
      <c r="G21" s="300"/>
      <c r="H21" s="302">
        <f>F21</f>
        <v>0</v>
      </c>
      <c r="I21" s="302"/>
      <c r="J21" s="300"/>
      <c r="K21" s="158"/>
      <c r="L21" s="158"/>
      <c r="M21" s="158"/>
      <c r="N21" s="158"/>
      <c r="O21" s="158"/>
      <c r="P21" s="359"/>
      <c r="Q21" s="145">
        <f>IFERROR(P21/$AC$1,0)</f>
        <v>0</v>
      </c>
      <c r="R21" s="158"/>
      <c r="S21" s="370"/>
      <c r="T21" s="300"/>
      <c r="U21" s="303"/>
      <c r="W21" s="302">
        <f>IFERROR(F21/D21,0)</f>
        <v>0</v>
      </c>
      <c r="AG21" s="260" t="s">
        <v>58</v>
      </c>
      <c r="AH21" s="261" t="s">
        <v>58</v>
      </c>
      <c r="AI21" s="261" t="s">
        <v>59</v>
      </c>
      <c r="AJ21" s="261" t="s">
        <v>59</v>
      </c>
      <c r="AK21" s="261" t="s">
        <v>58</v>
      </c>
      <c r="AL21" s="261" t="s">
        <v>59</v>
      </c>
      <c r="AM21" s="261" t="s">
        <v>58</v>
      </c>
      <c r="AN21" s="261" t="s">
        <v>58</v>
      </c>
      <c r="AO21" s="261" t="s">
        <v>58</v>
      </c>
      <c r="AP21" s="261" t="s">
        <v>58</v>
      </c>
      <c r="AQ21" s="261" t="s">
        <v>58</v>
      </c>
      <c r="AR21" s="261" t="s">
        <v>58</v>
      </c>
      <c r="AS21" s="261" t="s">
        <v>59</v>
      </c>
      <c r="AT21" s="261" t="s">
        <v>58</v>
      </c>
      <c r="AU21" s="261" t="s">
        <v>59</v>
      </c>
      <c r="AV21" s="261" t="s">
        <v>58</v>
      </c>
      <c r="AW21" s="261" t="s">
        <v>58</v>
      </c>
      <c r="AX21" s="261" t="s">
        <v>58</v>
      </c>
    </row>
    <row r="22" spans="2:50" s="70" customFormat="1" ht="12.75" hidden="1" x14ac:dyDescent="0.2">
      <c r="B22" s="83" t="s">
        <v>239</v>
      </c>
      <c r="C22" s="347"/>
      <c r="D22" s="305">
        <f t="shared" si="1"/>
        <v>0</v>
      </c>
      <c r="E22" s="300"/>
      <c r="F22" s="348"/>
      <c r="G22" s="300"/>
      <c r="H22" s="306">
        <f t="shared" ref="H22:H39" si="2">F22</f>
        <v>0</v>
      </c>
      <c r="I22" s="306"/>
      <c r="J22" s="300"/>
      <c r="K22" s="158"/>
      <c r="L22" s="158"/>
      <c r="M22" s="158"/>
      <c r="N22" s="158"/>
      <c r="O22" s="158"/>
      <c r="P22" s="158"/>
      <c r="Q22" s="158"/>
      <c r="R22" s="158"/>
      <c r="S22" s="158"/>
      <c r="T22" s="300"/>
      <c r="U22" s="349"/>
      <c r="W22" s="306">
        <f t="shared" si="0"/>
        <v>0</v>
      </c>
      <c r="AG22" s="260" t="s">
        <v>59</v>
      </c>
      <c r="AH22" s="261" t="s">
        <v>59</v>
      </c>
      <c r="AI22" s="261" t="s">
        <v>59</v>
      </c>
      <c r="AJ22" s="261" t="s">
        <v>59</v>
      </c>
      <c r="AK22" s="261" t="s">
        <v>58</v>
      </c>
      <c r="AL22" s="261" t="s">
        <v>58</v>
      </c>
      <c r="AM22" s="261" t="s">
        <v>59</v>
      </c>
      <c r="AN22" s="261" t="s">
        <v>59</v>
      </c>
      <c r="AO22" s="261" t="s">
        <v>59</v>
      </c>
      <c r="AP22" s="261" t="s">
        <v>58</v>
      </c>
      <c r="AQ22" s="261" t="s">
        <v>58</v>
      </c>
      <c r="AR22" s="261" t="s">
        <v>59</v>
      </c>
      <c r="AS22" s="261" t="s">
        <v>59</v>
      </c>
      <c r="AT22" s="261" t="s">
        <v>59</v>
      </c>
      <c r="AU22" s="261" t="s">
        <v>59</v>
      </c>
      <c r="AV22" s="261" t="s">
        <v>59</v>
      </c>
      <c r="AW22" s="261" t="s">
        <v>59</v>
      </c>
      <c r="AX22" s="261" t="s">
        <v>59</v>
      </c>
    </row>
    <row r="23" spans="2:50" s="70" customFormat="1" ht="12.75" hidden="1" x14ac:dyDescent="0.2">
      <c r="B23" s="83" t="s">
        <v>240</v>
      </c>
      <c r="C23" s="347"/>
      <c r="D23" s="305">
        <f t="shared" si="1"/>
        <v>0</v>
      </c>
      <c r="E23" s="300"/>
      <c r="F23" s="348"/>
      <c r="G23" s="300"/>
      <c r="H23" s="306">
        <f t="shared" si="2"/>
        <v>0</v>
      </c>
      <c r="I23" s="306"/>
      <c r="J23" s="300"/>
      <c r="K23" s="158"/>
      <c r="L23" s="158"/>
      <c r="M23" s="158"/>
      <c r="N23" s="158"/>
      <c r="O23" s="158"/>
      <c r="P23" s="158"/>
      <c r="Q23" s="158"/>
      <c r="R23" s="158"/>
      <c r="S23" s="158"/>
      <c r="T23" s="300"/>
      <c r="U23" s="349"/>
      <c r="W23" s="306">
        <f t="shared" si="0"/>
        <v>0</v>
      </c>
      <c r="AG23" s="260" t="s">
        <v>59</v>
      </c>
      <c r="AH23" s="261" t="s">
        <v>59</v>
      </c>
      <c r="AI23" s="261" t="s">
        <v>59</v>
      </c>
      <c r="AJ23" s="261" t="s">
        <v>59</v>
      </c>
      <c r="AK23" s="261" t="s">
        <v>58</v>
      </c>
      <c r="AL23" s="261" t="s">
        <v>58</v>
      </c>
      <c r="AM23" s="261" t="s">
        <v>59</v>
      </c>
      <c r="AN23" s="261" t="s">
        <v>59</v>
      </c>
      <c r="AO23" s="261" t="s">
        <v>59</v>
      </c>
      <c r="AP23" s="261" t="s">
        <v>59</v>
      </c>
      <c r="AQ23" s="261" t="s">
        <v>58</v>
      </c>
      <c r="AR23" s="261" t="s">
        <v>59</v>
      </c>
      <c r="AS23" s="261" t="s">
        <v>59</v>
      </c>
      <c r="AT23" s="261" t="s">
        <v>59</v>
      </c>
      <c r="AU23" s="261" t="s">
        <v>59</v>
      </c>
      <c r="AV23" s="261" t="s">
        <v>59</v>
      </c>
      <c r="AW23" s="261" t="s">
        <v>59</v>
      </c>
      <c r="AX23" s="261" t="s">
        <v>59</v>
      </c>
    </row>
    <row r="24" spans="2:50" s="70" customFormat="1" ht="12.75" x14ac:dyDescent="0.2">
      <c r="B24" s="83" t="s">
        <v>241</v>
      </c>
      <c r="C24" s="304"/>
      <c r="D24" s="305">
        <f t="shared" si="1"/>
        <v>0</v>
      </c>
      <c r="E24" s="300"/>
      <c r="F24" s="301"/>
      <c r="G24" s="300"/>
      <c r="H24" s="306">
        <f t="shared" si="2"/>
        <v>0</v>
      </c>
      <c r="I24" s="306"/>
      <c r="J24" s="300"/>
      <c r="K24" s="158"/>
      <c r="L24" s="158"/>
      <c r="M24" s="158"/>
      <c r="N24" s="158"/>
      <c r="O24" s="158"/>
      <c r="P24" s="354"/>
      <c r="Q24" s="146">
        <f>IFERROR(P24/$AC$1,0)</f>
        <v>0</v>
      </c>
      <c r="R24" s="158"/>
      <c r="S24" s="339"/>
      <c r="T24" s="300"/>
      <c r="U24" s="307"/>
      <c r="W24" s="306">
        <f t="shared" si="0"/>
        <v>0</v>
      </c>
      <c r="AG24" s="260" t="s">
        <v>58</v>
      </c>
      <c r="AH24" s="261" t="s">
        <v>58</v>
      </c>
      <c r="AI24" s="261" t="s">
        <v>59</v>
      </c>
      <c r="AJ24" s="261" t="s">
        <v>59</v>
      </c>
      <c r="AK24" s="261" t="s">
        <v>59</v>
      </c>
      <c r="AL24" s="261" t="s">
        <v>59</v>
      </c>
      <c r="AM24" s="261" t="s">
        <v>58</v>
      </c>
      <c r="AN24" s="261" t="s">
        <v>58</v>
      </c>
      <c r="AO24" s="261" t="s">
        <v>59</v>
      </c>
      <c r="AP24" s="261" t="s">
        <v>58</v>
      </c>
      <c r="AQ24" s="261" t="s">
        <v>58</v>
      </c>
      <c r="AR24" s="261" t="s">
        <v>59</v>
      </c>
      <c r="AS24" s="261" t="s">
        <v>59</v>
      </c>
      <c r="AT24" s="261" t="s">
        <v>58</v>
      </c>
      <c r="AU24" s="261" t="s">
        <v>58</v>
      </c>
      <c r="AV24" s="261" t="s">
        <v>58</v>
      </c>
      <c r="AW24" s="261" t="s">
        <v>58</v>
      </c>
      <c r="AX24" s="261" t="s">
        <v>58</v>
      </c>
    </row>
    <row r="25" spans="2:50" s="70" customFormat="1" ht="12.75" hidden="1" x14ac:dyDescent="0.2">
      <c r="B25" s="83" t="s">
        <v>242</v>
      </c>
      <c r="C25" s="347"/>
      <c r="D25" s="305">
        <f t="shared" si="1"/>
        <v>0</v>
      </c>
      <c r="E25" s="300"/>
      <c r="F25" s="348"/>
      <c r="G25" s="300"/>
      <c r="H25" s="306">
        <f t="shared" si="2"/>
        <v>0</v>
      </c>
      <c r="I25" s="306"/>
      <c r="J25" s="300"/>
      <c r="K25" s="158"/>
      <c r="L25" s="158"/>
      <c r="M25" s="158"/>
      <c r="N25" s="158"/>
      <c r="O25" s="158"/>
      <c r="P25" s="350"/>
      <c r="Q25" s="147">
        <f>IFERROR(P25/$AC$1,0)</f>
        <v>0</v>
      </c>
      <c r="R25" s="158"/>
      <c r="S25" s="339"/>
      <c r="T25" s="300"/>
      <c r="U25" s="349"/>
      <c r="W25" s="306">
        <f t="shared" si="0"/>
        <v>0</v>
      </c>
      <c r="AG25" s="260" t="s">
        <v>59</v>
      </c>
      <c r="AH25" s="261" t="s">
        <v>58</v>
      </c>
      <c r="AI25" s="261" t="s">
        <v>59</v>
      </c>
      <c r="AJ25" s="261" t="s">
        <v>59</v>
      </c>
      <c r="AK25" s="261" t="s">
        <v>59</v>
      </c>
      <c r="AL25" s="261" t="s">
        <v>59</v>
      </c>
      <c r="AM25" s="261" t="s">
        <v>59</v>
      </c>
      <c r="AN25" s="261" t="s">
        <v>59</v>
      </c>
      <c r="AO25" s="261" t="s">
        <v>59</v>
      </c>
      <c r="AP25" s="261" t="s">
        <v>58</v>
      </c>
      <c r="AQ25" s="261" t="s">
        <v>59</v>
      </c>
      <c r="AR25" s="261" t="s">
        <v>59</v>
      </c>
      <c r="AS25" s="261" t="s">
        <v>59</v>
      </c>
      <c r="AT25" s="261" t="s">
        <v>58</v>
      </c>
      <c r="AU25" s="261" t="s">
        <v>59</v>
      </c>
      <c r="AV25" s="261" t="s">
        <v>58</v>
      </c>
      <c r="AW25" s="261" t="s">
        <v>58</v>
      </c>
      <c r="AX25" s="261" t="s">
        <v>58</v>
      </c>
    </row>
    <row r="26" spans="2:50" s="70" customFormat="1" ht="12.75" hidden="1" x14ac:dyDescent="0.2">
      <c r="B26" s="83" t="s">
        <v>243</v>
      </c>
      <c r="C26" s="347"/>
      <c r="D26" s="305">
        <f t="shared" si="1"/>
        <v>0</v>
      </c>
      <c r="E26" s="300"/>
      <c r="F26" s="348"/>
      <c r="G26" s="300"/>
      <c r="H26" s="306">
        <f t="shared" si="2"/>
        <v>0</v>
      </c>
      <c r="I26" s="306"/>
      <c r="J26" s="300"/>
      <c r="K26" s="158"/>
      <c r="L26" s="158"/>
      <c r="M26" s="158"/>
      <c r="N26" s="158"/>
      <c r="O26" s="158"/>
      <c r="P26" s="350"/>
      <c r="Q26" s="147">
        <f>IFERROR(P26/$AC$1,0)</f>
        <v>0</v>
      </c>
      <c r="R26" s="158"/>
      <c r="S26" s="339"/>
      <c r="T26" s="300"/>
      <c r="U26" s="349"/>
      <c r="W26" s="306">
        <f t="shared" si="0"/>
        <v>0</v>
      </c>
      <c r="AG26" s="260" t="s">
        <v>59</v>
      </c>
      <c r="AH26" s="261" t="s">
        <v>58</v>
      </c>
      <c r="AI26" s="261" t="s">
        <v>59</v>
      </c>
      <c r="AJ26" s="261" t="s">
        <v>59</v>
      </c>
      <c r="AK26" s="261" t="s">
        <v>59</v>
      </c>
      <c r="AL26" s="261" t="s">
        <v>59</v>
      </c>
      <c r="AM26" s="261" t="s">
        <v>59</v>
      </c>
      <c r="AN26" s="261" t="s">
        <v>59</v>
      </c>
      <c r="AO26" s="261" t="s">
        <v>59</v>
      </c>
      <c r="AP26" s="261" t="s">
        <v>58</v>
      </c>
      <c r="AQ26" s="261" t="s">
        <v>59</v>
      </c>
      <c r="AR26" s="261" t="s">
        <v>59</v>
      </c>
      <c r="AS26" s="261" t="s">
        <v>59</v>
      </c>
      <c r="AT26" s="261" t="s">
        <v>58</v>
      </c>
      <c r="AU26" s="261" t="s">
        <v>59</v>
      </c>
      <c r="AV26" s="261" t="s">
        <v>58</v>
      </c>
      <c r="AW26" s="261" t="s">
        <v>58</v>
      </c>
      <c r="AX26" s="261" t="s">
        <v>58</v>
      </c>
    </row>
    <row r="27" spans="2:50" s="70" customFormat="1" ht="12.75" hidden="1" x14ac:dyDescent="0.2">
      <c r="B27" s="69" t="s">
        <v>244</v>
      </c>
      <c r="C27" s="351"/>
      <c r="D27" s="305">
        <f t="shared" si="1"/>
        <v>0</v>
      </c>
      <c r="E27" s="300"/>
      <c r="F27" s="348"/>
      <c r="G27" s="300"/>
      <c r="H27" s="306">
        <f t="shared" si="2"/>
        <v>0</v>
      </c>
      <c r="I27" s="308"/>
      <c r="J27" s="300"/>
      <c r="K27" s="158"/>
      <c r="L27" s="158"/>
      <c r="M27" s="158"/>
      <c r="N27" s="158"/>
      <c r="O27" s="158"/>
      <c r="P27" s="158"/>
      <c r="Q27" s="158"/>
      <c r="R27" s="158"/>
      <c r="S27" s="158"/>
      <c r="T27" s="300"/>
      <c r="U27" s="349"/>
      <c r="W27" s="306">
        <f t="shared" si="0"/>
        <v>0</v>
      </c>
      <c r="AG27" s="260" t="s">
        <v>59</v>
      </c>
      <c r="AH27" s="261" t="s">
        <v>59</v>
      </c>
      <c r="AI27" s="261" t="s">
        <v>59</v>
      </c>
      <c r="AJ27" s="261" t="s">
        <v>59</v>
      </c>
      <c r="AK27" s="261" t="s">
        <v>59</v>
      </c>
      <c r="AL27" s="261" t="s">
        <v>59</v>
      </c>
      <c r="AM27" s="261" t="s">
        <v>59</v>
      </c>
      <c r="AN27" s="261" t="s">
        <v>59</v>
      </c>
      <c r="AO27" s="261" t="s">
        <v>59</v>
      </c>
      <c r="AP27" s="261" t="s">
        <v>59</v>
      </c>
      <c r="AQ27" s="261" t="s">
        <v>58</v>
      </c>
      <c r="AR27" s="261" t="s">
        <v>59</v>
      </c>
      <c r="AS27" s="261" t="s">
        <v>59</v>
      </c>
      <c r="AT27" s="261" t="s">
        <v>59</v>
      </c>
      <c r="AU27" s="261" t="s">
        <v>59</v>
      </c>
      <c r="AV27" s="261" t="s">
        <v>59</v>
      </c>
      <c r="AW27" s="261" t="s">
        <v>59</v>
      </c>
      <c r="AX27" s="261" t="s">
        <v>59</v>
      </c>
    </row>
    <row r="28" spans="2:50" s="70" customFormat="1" ht="12.75" hidden="1" x14ac:dyDescent="0.2">
      <c r="B28" s="54" t="s">
        <v>245</v>
      </c>
      <c r="C28" s="352"/>
      <c r="D28" s="310">
        <f t="shared" si="1"/>
        <v>0</v>
      </c>
      <c r="E28" s="300"/>
      <c r="F28" s="353"/>
      <c r="G28" s="300"/>
      <c r="H28" s="306">
        <f t="shared" si="2"/>
        <v>0</v>
      </c>
      <c r="I28" s="85"/>
      <c r="J28" s="300"/>
      <c r="K28" s="158"/>
      <c r="L28" s="158"/>
      <c r="M28" s="158"/>
      <c r="N28" s="158"/>
      <c r="O28" s="158"/>
      <c r="P28" s="354"/>
      <c r="Q28" s="146">
        <f>IFERROR(P28/$AC$1,0)</f>
        <v>0</v>
      </c>
      <c r="R28" s="158"/>
      <c r="S28" s="339"/>
      <c r="T28" s="300"/>
      <c r="U28" s="349"/>
      <c r="W28" s="306">
        <f t="shared" si="0"/>
        <v>0</v>
      </c>
      <c r="AG28" s="260" t="s">
        <v>58</v>
      </c>
      <c r="AH28" s="261" t="s">
        <v>58</v>
      </c>
      <c r="AI28" s="261" t="s">
        <v>59</v>
      </c>
      <c r="AJ28" s="261" t="s">
        <v>59</v>
      </c>
      <c r="AK28" s="261" t="s">
        <v>59</v>
      </c>
      <c r="AL28" s="261" t="s">
        <v>59</v>
      </c>
      <c r="AM28" s="261" t="s">
        <v>59</v>
      </c>
      <c r="AN28" s="261" t="s">
        <v>59</v>
      </c>
      <c r="AO28" s="261" t="s">
        <v>58</v>
      </c>
      <c r="AP28" s="261" t="s">
        <v>58</v>
      </c>
      <c r="AQ28" s="261" t="s">
        <v>59</v>
      </c>
      <c r="AR28" s="261" t="s">
        <v>59</v>
      </c>
      <c r="AS28" s="261" t="s">
        <v>59</v>
      </c>
      <c r="AT28" s="261" t="s">
        <v>59</v>
      </c>
      <c r="AU28" s="261" t="s">
        <v>59</v>
      </c>
      <c r="AV28" s="261" t="s">
        <v>59</v>
      </c>
      <c r="AW28" s="261" t="s">
        <v>58</v>
      </c>
      <c r="AX28" s="261" t="s">
        <v>58</v>
      </c>
    </row>
    <row r="29" spans="2:50" s="70" customFormat="1" ht="12.75" hidden="1" x14ac:dyDescent="0.2">
      <c r="B29" s="53" t="s">
        <v>246</v>
      </c>
      <c r="C29" s="352"/>
      <c r="D29" s="310">
        <f t="shared" si="1"/>
        <v>0</v>
      </c>
      <c r="E29" s="300"/>
      <c r="F29" s="348"/>
      <c r="G29" s="300"/>
      <c r="H29" s="306">
        <f t="shared" si="2"/>
        <v>0</v>
      </c>
      <c r="I29" s="85"/>
      <c r="J29" s="300"/>
      <c r="K29" s="158"/>
      <c r="L29" s="158"/>
      <c r="M29" s="158"/>
      <c r="N29" s="158"/>
      <c r="O29" s="158"/>
      <c r="P29" s="350"/>
      <c r="Q29" s="147">
        <f>IFERROR(P29/$AC$1,0)</f>
        <v>0</v>
      </c>
      <c r="R29" s="158"/>
      <c r="S29" s="339"/>
      <c r="T29" s="300"/>
      <c r="U29" s="349"/>
      <c r="W29" s="306">
        <f t="shared" si="0"/>
        <v>0</v>
      </c>
      <c r="AG29" s="260" t="s">
        <v>58</v>
      </c>
      <c r="AH29" s="261" t="s">
        <v>58</v>
      </c>
      <c r="AI29" s="261" t="s">
        <v>59</v>
      </c>
      <c r="AJ29" s="261" t="s">
        <v>59</v>
      </c>
      <c r="AK29" s="261" t="s">
        <v>59</v>
      </c>
      <c r="AL29" s="261" t="s">
        <v>59</v>
      </c>
      <c r="AM29" s="261" t="s">
        <v>59</v>
      </c>
      <c r="AN29" s="261" t="s">
        <v>59</v>
      </c>
      <c r="AO29" s="261" t="s">
        <v>58</v>
      </c>
      <c r="AP29" s="261" t="s">
        <v>58</v>
      </c>
      <c r="AQ29" s="261" t="s">
        <v>59</v>
      </c>
      <c r="AR29" s="261" t="s">
        <v>59</v>
      </c>
      <c r="AS29" s="261" t="s">
        <v>59</v>
      </c>
      <c r="AT29" s="261" t="s">
        <v>59</v>
      </c>
      <c r="AU29" s="261" t="s">
        <v>59</v>
      </c>
      <c r="AV29" s="261" t="s">
        <v>58</v>
      </c>
      <c r="AW29" s="261" t="s">
        <v>58</v>
      </c>
      <c r="AX29" s="261" t="s">
        <v>58</v>
      </c>
    </row>
    <row r="30" spans="2:50" s="70" customFormat="1" ht="12.75" hidden="1" x14ac:dyDescent="0.2">
      <c r="B30" s="83" t="s">
        <v>49</v>
      </c>
      <c r="C30" s="352"/>
      <c r="D30" s="310">
        <f t="shared" si="1"/>
        <v>0</v>
      </c>
      <c r="E30" s="300"/>
      <c r="F30" s="348"/>
      <c r="G30" s="300"/>
      <c r="H30" s="306">
        <f t="shared" si="2"/>
        <v>0</v>
      </c>
      <c r="I30" s="85"/>
      <c r="J30" s="300"/>
      <c r="K30" s="158"/>
      <c r="L30" s="158"/>
      <c r="M30" s="158"/>
      <c r="N30" s="158"/>
      <c r="O30" s="158"/>
      <c r="P30" s="350"/>
      <c r="Q30" s="147">
        <f>IFERROR(P30/$AC$1,0)</f>
        <v>0</v>
      </c>
      <c r="R30" s="158"/>
      <c r="S30" s="339"/>
      <c r="T30" s="300"/>
      <c r="U30" s="349"/>
      <c r="W30" s="306">
        <f t="shared" si="0"/>
        <v>0</v>
      </c>
      <c r="AG30" s="260" t="s">
        <v>58</v>
      </c>
      <c r="AH30" s="261" t="s">
        <v>58</v>
      </c>
      <c r="AI30" s="261" t="s">
        <v>59</v>
      </c>
      <c r="AJ30" s="261" t="s">
        <v>59</v>
      </c>
      <c r="AK30" s="261" t="s">
        <v>59</v>
      </c>
      <c r="AL30" s="261" t="s">
        <v>59</v>
      </c>
      <c r="AM30" s="261" t="s">
        <v>59</v>
      </c>
      <c r="AN30" s="261" t="s">
        <v>59</v>
      </c>
      <c r="AO30" s="261" t="s">
        <v>59</v>
      </c>
      <c r="AP30" s="261" t="s">
        <v>58</v>
      </c>
      <c r="AQ30" s="261" t="s">
        <v>59</v>
      </c>
      <c r="AR30" s="261" t="s">
        <v>59</v>
      </c>
      <c r="AS30" s="261" t="s">
        <v>59</v>
      </c>
      <c r="AT30" s="261" t="s">
        <v>58</v>
      </c>
      <c r="AU30" s="261" t="s">
        <v>59</v>
      </c>
      <c r="AV30" s="261" t="s">
        <v>58</v>
      </c>
      <c r="AW30" s="261" t="s">
        <v>58</v>
      </c>
      <c r="AX30" s="261" t="s">
        <v>58</v>
      </c>
    </row>
    <row r="31" spans="2:50" s="70" customFormat="1" ht="12.75" hidden="1" x14ac:dyDescent="0.2">
      <c r="B31" s="83" t="s">
        <v>247</v>
      </c>
      <c r="C31" s="352"/>
      <c r="D31" s="310">
        <f t="shared" si="1"/>
        <v>0</v>
      </c>
      <c r="E31" s="300"/>
      <c r="F31" s="348"/>
      <c r="G31" s="300"/>
      <c r="H31" s="306">
        <f t="shared" si="2"/>
        <v>0</v>
      </c>
      <c r="I31" s="85"/>
      <c r="J31" s="300"/>
      <c r="K31" s="158"/>
      <c r="L31" s="158"/>
      <c r="M31" s="158"/>
      <c r="N31" s="158"/>
      <c r="O31" s="158"/>
      <c r="P31" s="158"/>
      <c r="Q31" s="158"/>
      <c r="R31" s="158"/>
      <c r="S31" s="158"/>
      <c r="T31" s="300"/>
      <c r="U31" s="349"/>
      <c r="W31" s="306">
        <f t="shared" si="0"/>
        <v>0</v>
      </c>
      <c r="AG31" s="260" t="s">
        <v>59</v>
      </c>
      <c r="AH31" s="261" t="s">
        <v>59</v>
      </c>
      <c r="AI31" s="261" t="s">
        <v>58</v>
      </c>
      <c r="AJ31" s="261" t="s">
        <v>58</v>
      </c>
      <c r="AK31" s="261" t="s">
        <v>59</v>
      </c>
      <c r="AL31" s="261" t="s">
        <v>59</v>
      </c>
      <c r="AM31" s="261" t="s">
        <v>59</v>
      </c>
      <c r="AN31" s="261" t="s">
        <v>59</v>
      </c>
      <c r="AO31" s="261" t="s">
        <v>59</v>
      </c>
      <c r="AP31" s="261" t="s">
        <v>59</v>
      </c>
      <c r="AQ31" s="261" t="s">
        <v>59</v>
      </c>
      <c r="AR31" s="261" t="s">
        <v>59</v>
      </c>
      <c r="AS31" s="261" t="s">
        <v>59</v>
      </c>
      <c r="AT31" s="261" t="s">
        <v>59</v>
      </c>
      <c r="AU31" s="261" t="s">
        <v>59</v>
      </c>
      <c r="AV31" s="261" t="s">
        <v>59</v>
      </c>
      <c r="AW31" s="261" t="s">
        <v>59</v>
      </c>
      <c r="AX31" s="261" t="s">
        <v>59</v>
      </c>
    </row>
    <row r="32" spans="2:50" s="70" customFormat="1" ht="12.75" hidden="1" x14ac:dyDescent="0.2">
      <c r="B32" s="54" t="s">
        <v>248</v>
      </c>
      <c r="C32" s="352"/>
      <c r="D32" s="310">
        <f t="shared" si="1"/>
        <v>0</v>
      </c>
      <c r="E32" s="300"/>
      <c r="F32" s="348"/>
      <c r="G32" s="300"/>
      <c r="H32" s="306">
        <f t="shared" ref="H32:H33" si="3">F32</f>
        <v>0</v>
      </c>
      <c r="I32" s="85"/>
      <c r="J32" s="300"/>
      <c r="K32" s="158"/>
      <c r="L32" s="158"/>
      <c r="M32" s="158"/>
      <c r="N32" s="158"/>
      <c r="O32" s="158"/>
      <c r="P32" s="354"/>
      <c r="Q32" s="146">
        <f>IFERROR(P32/$AC$1,0)</f>
        <v>0</v>
      </c>
      <c r="R32" s="158"/>
      <c r="S32" s="355"/>
      <c r="T32" s="300"/>
      <c r="U32" s="349"/>
      <c r="W32" s="306">
        <f t="shared" si="0"/>
        <v>0</v>
      </c>
      <c r="AG32" s="260" t="s">
        <v>59</v>
      </c>
      <c r="AH32" s="261" t="s">
        <v>58</v>
      </c>
      <c r="AI32" s="261" t="s">
        <v>58</v>
      </c>
      <c r="AJ32" s="261" t="s">
        <v>58</v>
      </c>
      <c r="AK32" s="261" t="s">
        <v>59</v>
      </c>
      <c r="AL32" s="261" t="s">
        <v>59</v>
      </c>
      <c r="AM32" s="261" t="s">
        <v>59</v>
      </c>
      <c r="AN32" s="261" t="s">
        <v>59</v>
      </c>
      <c r="AO32" s="261" t="s">
        <v>58</v>
      </c>
      <c r="AP32" s="261" t="s">
        <v>58</v>
      </c>
      <c r="AQ32" s="261" t="s">
        <v>58</v>
      </c>
      <c r="AR32" s="261" t="s">
        <v>59</v>
      </c>
      <c r="AS32" s="261" t="s">
        <v>59</v>
      </c>
      <c r="AT32" s="261" t="s">
        <v>59</v>
      </c>
      <c r="AU32" s="261" t="s">
        <v>58</v>
      </c>
      <c r="AV32" s="261" t="s">
        <v>58</v>
      </c>
      <c r="AW32" s="261" t="s">
        <v>58</v>
      </c>
      <c r="AX32" s="261" t="s">
        <v>58</v>
      </c>
    </row>
    <row r="33" spans="2:50" s="70" customFormat="1" ht="12.75" hidden="1" x14ac:dyDescent="0.2">
      <c r="B33" s="54" t="s">
        <v>249</v>
      </c>
      <c r="C33" s="352"/>
      <c r="D33" s="310">
        <f t="shared" si="1"/>
        <v>0</v>
      </c>
      <c r="E33" s="300"/>
      <c r="F33" s="348"/>
      <c r="G33" s="300"/>
      <c r="H33" s="306">
        <f t="shared" si="3"/>
        <v>0</v>
      </c>
      <c r="I33" s="85"/>
      <c r="J33" s="300"/>
      <c r="K33" s="158"/>
      <c r="L33" s="158"/>
      <c r="M33" s="158"/>
      <c r="N33" s="158"/>
      <c r="O33" s="158"/>
      <c r="P33" s="158"/>
      <c r="Q33" s="158"/>
      <c r="R33" s="158"/>
      <c r="S33" s="158"/>
      <c r="T33" s="300"/>
      <c r="U33" s="349"/>
      <c r="W33" s="306">
        <f t="shared" si="0"/>
        <v>0</v>
      </c>
      <c r="AG33" s="260" t="s">
        <v>59</v>
      </c>
      <c r="AH33" s="261" t="s">
        <v>59</v>
      </c>
      <c r="AI33" s="261" t="s">
        <v>59</v>
      </c>
      <c r="AJ33" s="261" t="s">
        <v>59</v>
      </c>
      <c r="AK33" s="261" t="s">
        <v>59</v>
      </c>
      <c r="AL33" s="261" t="s">
        <v>59</v>
      </c>
      <c r="AM33" s="261" t="s">
        <v>59</v>
      </c>
      <c r="AN33" s="261" t="s">
        <v>59</v>
      </c>
      <c r="AO33" s="261" t="s">
        <v>58</v>
      </c>
      <c r="AP33" s="261" t="s">
        <v>59</v>
      </c>
      <c r="AQ33" s="261" t="s">
        <v>58</v>
      </c>
      <c r="AR33" s="261" t="s">
        <v>59</v>
      </c>
      <c r="AS33" s="261" t="s">
        <v>59</v>
      </c>
      <c r="AT33" s="261" t="s">
        <v>59</v>
      </c>
      <c r="AU33" s="261" t="s">
        <v>58</v>
      </c>
      <c r="AV33" s="261" t="s">
        <v>59</v>
      </c>
      <c r="AW33" s="261" t="s">
        <v>59</v>
      </c>
      <c r="AX33" s="261" t="s">
        <v>59</v>
      </c>
    </row>
    <row r="34" spans="2:50" s="70" customFormat="1" ht="12.75" hidden="1" x14ac:dyDescent="0.2">
      <c r="B34" s="54" t="s">
        <v>250</v>
      </c>
      <c r="C34" s="352"/>
      <c r="D34" s="310">
        <f t="shared" si="1"/>
        <v>0</v>
      </c>
      <c r="E34" s="300"/>
      <c r="F34" s="348"/>
      <c r="G34" s="300"/>
      <c r="H34" s="306"/>
      <c r="I34" s="85">
        <f>F34</f>
        <v>0</v>
      </c>
      <c r="J34" s="300"/>
      <c r="K34" s="158"/>
      <c r="L34" s="158"/>
      <c r="M34" s="158"/>
      <c r="N34" s="158"/>
      <c r="O34" s="158"/>
      <c r="P34" s="158"/>
      <c r="Q34" s="158">
        <f>IFERROR(P34/$AC$1,0)</f>
        <v>0</v>
      </c>
      <c r="R34" s="158"/>
      <c r="S34" s="158"/>
      <c r="T34" s="300"/>
      <c r="U34" s="349"/>
      <c r="W34" s="306">
        <f t="shared" si="0"/>
        <v>0</v>
      </c>
      <c r="AG34" s="260" t="s">
        <v>59</v>
      </c>
      <c r="AH34" s="261" t="s">
        <v>59</v>
      </c>
      <c r="AI34" s="261" t="s">
        <v>59</v>
      </c>
      <c r="AJ34" s="261" t="s">
        <v>59</v>
      </c>
      <c r="AK34" s="261" t="s">
        <v>59</v>
      </c>
      <c r="AL34" s="261" t="s">
        <v>59</v>
      </c>
      <c r="AM34" s="261" t="s">
        <v>59</v>
      </c>
      <c r="AN34" s="261" t="s">
        <v>59</v>
      </c>
      <c r="AO34" s="261" t="s">
        <v>59</v>
      </c>
      <c r="AP34" s="261" t="s">
        <v>59</v>
      </c>
      <c r="AQ34" s="261" t="s">
        <v>59</v>
      </c>
      <c r="AR34" s="261" t="s">
        <v>59</v>
      </c>
      <c r="AS34" s="261" t="s">
        <v>59</v>
      </c>
      <c r="AT34" s="261" t="s">
        <v>59</v>
      </c>
      <c r="AU34" s="261" t="s">
        <v>59</v>
      </c>
      <c r="AV34" s="261" t="s">
        <v>59</v>
      </c>
      <c r="AW34" s="261" t="s">
        <v>59</v>
      </c>
      <c r="AX34" s="261" t="s">
        <v>59</v>
      </c>
    </row>
    <row r="35" spans="2:50" s="70" customFormat="1" ht="12.75" x14ac:dyDescent="0.2">
      <c r="B35" s="54" t="s">
        <v>251</v>
      </c>
      <c r="C35" s="309"/>
      <c r="D35" s="310">
        <f t="shared" si="1"/>
        <v>0</v>
      </c>
      <c r="E35" s="300"/>
      <c r="F35" s="301"/>
      <c r="G35" s="300"/>
      <c r="H35" s="306">
        <f>F35</f>
        <v>0</v>
      </c>
      <c r="I35" s="85"/>
      <c r="J35" s="300"/>
      <c r="K35" s="158"/>
      <c r="L35" s="158"/>
      <c r="M35" s="158"/>
      <c r="N35" s="158"/>
      <c r="O35" s="158"/>
      <c r="P35" s="158"/>
      <c r="Q35" s="158"/>
      <c r="R35" s="158"/>
      <c r="S35" s="158"/>
      <c r="T35" s="300"/>
      <c r="U35" s="307"/>
      <c r="W35" s="306">
        <f t="shared" si="0"/>
        <v>0</v>
      </c>
      <c r="AG35" s="260" t="s">
        <v>58</v>
      </c>
      <c r="AH35" s="261" t="s">
        <v>59</v>
      </c>
      <c r="AI35" s="261" t="s">
        <v>58</v>
      </c>
      <c r="AJ35" s="261" t="s">
        <v>58</v>
      </c>
      <c r="AK35" s="261" t="s">
        <v>58</v>
      </c>
      <c r="AL35" s="261" t="s">
        <v>58</v>
      </c>
      <c r="AM35" s="261" t="s">
        <v>58</v>
      </c>
      <c r="AN35" s="261" t="s">
        <v>58</v>
      </c>
      <c r="AO35" s="261" t="s">
        <v>59</v>
      </c>
      <c r="AP35" s="261" t="s">
        <v>58</v>
      </c>
      <c r="AQ35" s="261" t="s">
        <v>58</v>
      </c>
      <c r="AR35" s="261" t="s">
        <v>59</v>
      </c>
      <c r="AS35" s="261" t="s">
        <v>59</v>
      </c>
      <c r="AT35" s="261" t="s">
        <v>59</v>
      </c>
      <c r="AU35" s="261" t="s">
        <v>59</v>
      </c>
      <c r="AV35" s="261" t="s">
        <v>59</v>
      </c>
      <c r="AW35" s="261" t="s">
        <v>58</v>
      </c>
      <c r="AX35" s="261" t="s">
        <v>58</v>
      </c>
    </row>
    <row r="36" spans="2:50" s="70" customFormat="1" ht="12.75" hidden="1" x14ac:dyDescent="0.2">
      <c r="B36" s="54" t="s">
        <v>47</v>
      </c>
      <c r="C36" s="352"/>
      <c r="D36" s="310">
        <f t="shared" si="1"/>
        <v>0</v>
      </c>
      <c r="E36" s="300"/>
      <c r="F36" s="348"/>
      <c r="G36" s="300"/>
      <c r="H36" s="306">
        <f>F36</f>
        <v>0</v>
      </c>
      <c r="I36" s="85"/>
      <c r="J36" s="300"/>
      <c r="K36" s="158"/>
      <c r="L36" s="158"/>
      <c r="M36" s="158"/>
      <c r="N36" s="158"/>
      <c r="O36" s="158"/>
      <c r="P36" s="354"/>
      <c r="Q36" s="146">
        <f>IFERROR(P36/$AC$1,0)</f>
        <v>0</v>
      </c>
      <c r="R36" s="158"/>
      <c r="S36" s="355"/>
      <c r="T36" s="300"/>
      <c r="U36" s="349"/>
      <c r="W36" s="306">
        <f t="shared" si="0"/>
        <v>0</v>
      </c>
      <c r="AG36" s="260" t="s">
        <v>59</v>
      </c>
      <c r="AH36" s="261" t="s">
        <v>58</v>
      </c>
      <c r="AI36" s="261" t="s">
        <v>59</v>
      </c>
      <c r="AJ36" s="261" t="s">
        <v>59</v>
      </c>
      <c r="AK36" s="261" t="s">
        <v>59</v>
      </c>
      <c r="AL36" s="261" t="s">
        <v>59</v>
      </c>
      <c r="AM36" s="261" t="s">
        <v>59</v>
      </c>
      <c r="AN36" s="261" t="s">
        <v>59</v>
      </c>
      <c r="AO36" s="261" t="s">
        <v>59</v>
      </c>
      <c r="AP36" s="261" t="s">
        <v>59</v>
      </c>
      <c r="AQ36" s="261" t="s">
        <v>59</v>
      </c>
      <c r="AR36" s="261" t="s">
        <v>59</v>
      </c>
      <c r="AS36" s="261" t="s">
        <v>59</v>
      </c>
      <c r="AT36" s="261" t="s">
        <v>59</v>
      </c>
      <c r="AU36" s="261" t="s">
        <v>59</v>
      </c>
      <c r="AV36" s="261" t="s">
        <v>59</v>
      </c>
      <c r="AW36" s="261" t="s">
        <v>58</v>
      </c>
      <c r="AX36" s="261" t="s">
        <v>58</v>
      </c>
    </row>
    <row r="37" spans="2:50" s="70" customFormat="1" ht="12.75" x14ac:dyDescent="0.2">
      <c r="B37" s="54" t="s">
        <v>252</v>
      </c>
      <c r="C37" s="309"/>
      <c r="D37" s="310">
        <f t="shared" si="1"/>
        <v>0</v>
      </c>
      <c r="E37" s="300"/>
      <c r="F37" s="301"/>
      <c r="G37" s="300"/>
      <c r="H37" s="306">
        <f>F37</f>
        <v>0</v>
      </c>
      <c r="I37" s="85"/>
      <c r="J37" s="300"/>
      <c r="K37" s="158"/>
      <c r="L37" s="158"/>
      <c r="M37" s="158"/>
      <c r="N37" s="158"/>
      <c r="O37" s="158"/>
      <c r="P37" s="158"/>
      <c r="Q37" s="158"/>
      <c r="R37" s="158"/>
      <c r="S37" s="158"/>
      <c r="T37" s="300"/>
      <c r="U37" s="307"/>
      <c r="W37" s="306">
        <f>IFERROR(F37/D37,0)</f>
        <v>0</v>
      </c>
      <c r="AG37" s="260" t="s">
        <v>59</v>
      </c>
      <c r="AH37" s="261" t="s">
        <v>59</v>
      </c>
      <c r="AI37" s="261" t="s">
        <v>59</v>
      </c>
      <c r="AJ37" s="261" t="s">
        <v>59</v>
      </c>
      <c r="AK37" s="261" t="s">
        <v>59</v>
      </c>
      <c r="AL37" s="261" t="s">
        <v>59</v>
      </c>
      <c r="AM37" s="261" t="s">
        <v>58</v>
      </c>
      <c r="AN37" s="261" t="s">
        <v>58</v>
      </c>
      <c r="AO37" s="261" t="s">
        <v>59</v>
      </c>
      <c r="AP37" s="261" t="s">
        <v>59</v>
      </c>
      <c r="AQ37" s="261" t="s">
        <v>59</v>
      </c>
      <c r="AR37" s="261" t="s">
        <v>59</v>
      </c>
      <c r="AS37" s="261" t="s">
        <v>59</v>
      </c>
      <c r="AT37" s="261" t="s">
        <v>59</v>
      </c>
      <c r="AU37" s="261" t="s">
        <v>59</v>
      </c>
      <c r="AV37" s="261" t="s">
        <v>59</v>
      </c>
      <c r="AW37" s="261" t="s">
        <v>59</v>
      </c>
      <c r="AX37" s="261" t="s">
        <v>59</v>
      </c>
    </row>
    <row r="38" spans="2:50" s="70" customFormat="1" ht="12.75" x14ac:dyDescent="0.2">
      <c r="B38" s="54" t="s">
        <v>253</v>
      </c>
      <c r="C38" s="309"/>
      <c r="D38" s="310">
        <f t="shared" si="1"/>
        <v>0</v>
      </c>
      <c r="E38" s="300"/>
      <c r="F38" s="301"/>
      <c r="G38" s="300"/>
      <c r="H38" s="306">
        <f>F38</f>
        <v>0</v>
      </c>
      <c r="I38" s="85"/>
      <c r="J38" s="300"/>
      <c r="K38" s="158"/>
      <c r="L38" s="158"/>
      <c r="M38" s="158"/>
      <c r="N38" s="158"/>
      <c r="O38" s="158"/>
      <c r="P38" s="158"/>
      <c r="Q38" s="158"/>
      <c r="R38" s="158"/>
      <c r="S38" s="158"/>
      <c r="T38" s="300"/>
      <c r="U38" s="307"/>
      <c r="W38" s="306">
        <f t="shared" si="0"/>
        <v>0</v>
      </c>
      <c r="AG38" s="260" t="s">
        <v>59</v>
      </c>
      <c r="AH38" s="261" t="s">
        <v>59</v>
      </c>
      <c r="AI38" s="261" t="s">
        <v>59</v>
      </c>
      <c r="AJ38" s="261" t="s">
        <v>59</v>
      </c>
      <c r="AK38" s="261" t="s">
        <v>59</v>
      </c>
      <c r="AL38" s="261" t="s">
        <v>59</v>
      </c>
      <c r="AM38" s="261" t="s">
        <v>58</v>
      </c>
      <c r="AN38" s="261" t="s">
        <v>58</v>
      </c>
      <c r="AO38" s="261" t="s">
        <v>59</v>
      </c>
      <c r="AP38" s="261" t="s">
        <v>58</v>
      </c>
      <c r="AQ38" s="261" t="s">
        <v>59</v>
      </c>
      <c r="AR38" s="261" t="s">
        <v>59</v>
      </c>
      <c r="AS38" s="261" t="s">
        <v>59</v>
      </c>
      <c r="AT38" s="261" t="s">
        <v>59</v>
      </c>
      <c r="AU38" s="261" t="s">
        <v>59</v>
      </c>
      <c r="AV38" s="261" t="s">
        <v>59</v>
      </c>
      <c r="AW38" s="261" t="s">
        <v>59</v>
      </c>
      <c r="AX38" s="261" t="s">
        <v>59</v>
      </c>
    </row>
    <row r="39" spans="2:50" s="70" customFormat="1" ht="13.5" thickBot="1" x14ac:dyDescent="0.25">
      <c r="B39" s="37" t="s">
        <v>83</v>
      </c>
      <c r="C39" s="75"/>
      <c r="D39" s="151">
        <f t="shared" si="1"/>
        <v>0</v>
      </c>
      <c r="E39" s="300"/>
      <c r="F39" s="144"/>
      <c r="G39" s="300"/>
      <c r="H39" s="311">
        <f t="shared" si="2"/>
        <v>0</v>
      </c>
      <c r="I39" s="311"/>
      <c r="J39" s="300"/>
      <c r="K39" s="158"/>
      <c r="L39" s="158"/>
      <c r="M39" s="158"/>
      <c r="N39" s="158"/>
      <c r="O39" s="158"/>
      <c r="P39" s="371"/>
      <c r="Q39" s="148">
        <f>IFERROR(P39/$AC$1,0)</f>
        <v>0</v>
      </c>
      <c r="R39" s="158"/>
      <c r="S39" s="372"/>
      <c r="T39" s="300"/>
      <c r="U39" s="312"/>
      <c r="W39" s="311">
        <f t="shared" si="0"/>
        <v>0</v>
      </c>
      <c r="AG39" s="260" t="s">
        <v>58</v>
      </c>
      <c r="AH39" s="261" t="s">
        <v>58</v>
      </c>
      <c r="AI39" s="261" t="s">
        <v>58</v>
      </c>
      <c r="AJ39" s="261" t="s">
        <v>58</v>
      </c>
      <c r="AK39" s="261" t="s">
        <v>58</v>
      </c>
      <c r="AL39" s="261" t="s">
        <v>58</v>
      </c>
      <c r="AM39" s="261" t="s">
        <v>58</v>
      </c>
      <c r="AN39" s="261" t="s">
        <v>58</v>
      </c>
      <c r="AO39" s="261" t="s">
        <v>58</v>
      </c>
      <c r="AP39" s="261" t="s">
        <v>58</v>
      </c>
      <c r="AQ39" s="261" t="s">
        <v>58</v>
      </c>
      <c r="AR39" s="261" t="s">
        <v>59</v>
      </c>
      <c r="AS39" s="261" t="s">
        <v>59</v>
      </c>
      <c r="AT39" s="261" t="s">
        <v>58</v>
      </c>
      <c r="AU39" s="261" t="s">
        <v>58</v>
      </c>
      <c r="AV39" s="261" t="s">
        <v>58</v>
      </c>
      <c r="AW39" s="261" t="s">
        <v>58</v>
      </c>
      <c r="AX39" s="261" t="s">
        <v>58</v>
      </c>
    </row>
    <row r="40" spans="2:50" s="70" customFormat="1" ht="13.5" thickBot="1" x14ac:dyDescent="0.25">
      <c r="B40" s="254"/>
      <c r="C40" s="47"/>
      <c r="D40" s="47"/>
      <c r="E40" s="25"/>
      <c r="F40" s="49"/>
      <c r="G40" s="25"/>
      <c r="H40" s="49"/>
      <c r="I40" s="49"/>
      <c r="J40" s="25"/>
      <c r="K40" s="159"/>
      <c r="L40" s="159"/>
      <c r="M40" s="159"/>
      <c r="N40" s="159"/>
      <c r="O40" s="159"/>
      <c r="P40" s="159"/>
      <c r="Q40" s="159"/>
      <c r="R40" s="159"/>
      <c r="S40" s="159"/>
      <c r="T40" s="25"/>
      <c r="U40" s="25"/>
      <c r="W40" s="313"/>
      <c r="AG40" s="260" t="s">
        <v>58</v>
      </c>
      <c r="AH40" s="261" t="s">
        <v>58</v>
      </c>
      <c r="AI40" s="261" t="s">
        <v>58</v>
      </c>
      <c r="AJ40" s="261" t="s">
        <v>58</v>
      </c>
      <c r="AK40" s="261" t="s">
        <v>58</v>
      </c>
      <c r="AL40" s="261" t="s">
        <v>59</v>
      </c>
      <c r="AM40" s="261" t="s">
        <v>58</v>
      </c>
      <c r="AN40" s="261" t="s">
        <v>58</v>
      </c>
      <c r="AO40" s="261" t="s">
        <v>58</v>
      </c>
      <c r="AP40" s="261" t="s">
        <v>58</v>
      </c>
      <c r="AQ40" s="261" t="s">
        <v>58</v>
      </c>
      <c r="AR40" s="261" t="s">
        <v>58</v>
      </c>
      <c r="AS40" s="261" t="s">
        <v>59</v>
      </c>
      <c r="AT40" s="261" t="s">
        <v>59</v>
      </c>
      <c r="AU40" s="261" t="s">
        <v>58</v>
      </c>
      <c r="AV40" s="261" t="s">
        <v>59</v>
      </c>
      <c r="AW40" s="261" t="s">
        <v>58</v>
      </c>
      <c r="AX40" s="261" t="s">
        <v>58</v>
      </c>
    </row>
    <row r="41" spans="2:50" s="70" customFormat="1" ht="13.5" thickBot="1" x14ac:dyDescent="0.25">
      <c r="B41" s="17" t="s">
        <v>114</v>
      </c>
      <c r="C41" s="55">
        <f>SUM(C42:C49)</f>
        <v>0</v>
      </c>
      <c r="D41" s="55">
        <f t="shared" ref="D41:D49" si="4">IFERROR(C41/$AC$1,0)</f>
        <v>0</v>
      </c>
      <c r="E41" s="25"/>
      <c r="F41" s="42">
        <f>SUM(F42:F49)</f>
        <v>0</v>
      </c>
      <c r="G41" s="25"/>
      <c r="H41" s="42">
        <f t="shared" ref="H41:I41" si="5">SUM(H42:H49)</f>
        <v>0</v>
      </c>
      <c r="I41" s="42">
        <f t="shared" si="5"/>
        <v>0</v>
      </c>
      <c r="J41" s="25"/>
      <c r="K41" s="48">
        <f>SUM(K42:K49)</f>
        <v>0</v>
      </c>
      <c r="L41" s="48">
        <f>IFERROR(K41/$AC$1,0)</f>
        <v>0</v>
      </c>
      <c r="M41" s="159"/>
      <c r="N41" s="42">
        <f>SUM(N42:N49)</f>
        <v>0</v>
      </c>
      <c r="O41" s="159"/>
      <c r="P41" s="48">
        <f>SUM(P42:P49)</f>
        <v>0</v>
      </c>
      <c r="Q41" s="48">
        <f t="shared" ref="Q41:Q46" si="6">IFERROR(P41/$AC$1,0)</f>
        <v>0</v>
      </c>
      <c r="R41" s="159"/>
      <c r="S41" s="42">
        <f>SUM(S42:S49)</f>
        <v>0</v>
      </c>
      <c r="T41" s="25"/>
      <c r="U41" s="394" t="s">
        <v>270</v>
      </c>
      <c r="W41" s="42">
        <f t="shared" si="0"/>
        <v>0</v>
      </c>
      <c r="AG41" s="260" t="s">
        <v>58</v>
      </c>
      <c r="AH41" s="261" t="s">
        <v>58</v>
      </c>
      <c r="AI41" s="261" t="s">
        <v>58</v>
      </c>
      <c r="AJ41" s="261" t="s">
        <v>58</v>
      </c>
      <c r="AK41" s="261" t="s">
        <v>58</v>
      </c>
      <c r="AL41" s="261" t="s">
        <v>59</v>
      </c>
      <c r="AM41" s="261" t="s">
        <v>58</v>
      </c>
      <c r="AN41" s="261" t="s">
        <v>58</v>
      </c>
      <c r="AO41" s="261" t="s">
        <v>58</v>
      </c>
      <c r="AP41" s="261" t="s">
        <v>58</v>
      </c>
      <c r="AQ41" s="261" t="s">
        <v>58</v>
      </c>
      <c r="AR41" s="261" t="s">
        <v>58</v>
      </c>
      <c r="AS41" s="261" t="s">
        <v>59</v>
      </c>
      <c r="AT41" s="261" t="s">
        <v>59</v>
      </c>
      <c r="AU41" s="261" t="s">
        <v>58</v>
      </c>
      <c r="AV41" s="261" t="s">
        <v>59</v>
      </c>
      <c r="AW41" s="261" t="s">
        <v>58</v>
      </c>
      <c r="AX41" s="261" t="s">
        <v>58</v>
      </c>
    </row>
    <row r="42" spans="2:50" s="70" customFormat="1" ht="13.5" hidden="1" thickBot="1" x14ac:dyDescent="0.25">
      <c r="B42" s="251" t="s">
        <v>254</v>
      </c>
      <c r="C42" s="356"/>
      <c r="D42" s="315">
        <f t="shared" si="4"/>
        <v>0</v>
      </c>
      <c r="E42" s="300"/>
      <c r="F42" s="339"/>
      <c r="G42" s="316"/>
      <c r="H42" s="77">
        <f t="shared" ref="H42:H49" si="7">F42</f>
        <v>0</v>
      </c>
      <c r="I42" s="77"/>
      <c r="J42" s="300"/>
      <c r="K42" s="357"/>
      <c r="L42" s="150">
        <f>IFERROR(K42/$AC$1,0)</f>
        <v>0</v>
      </c>
      <c r="M42" s="158"/>
      <c r="N42" s="358"/>
      <c r="O42" s="158"/>
      <c r="P42" s="359"/>
      <c r="Q42" s="145">
        <f t="shared" si="6"/>
        <v>0</v>
      </c>
      <c r="R42" s="158"/>
      <c r="S42" s="345"/>
      <c r="T42" s="300"/>
      <c r="U42" s="360"/>
      <c r="W42" s="77">
        <f t="shared" si="0"/>
        <v>0</v>
      </c>
      <c r="AG42" s="260" t="s">
        <v>59</v>
      </c>
      <c r="AH42" s="261" t="s">
        <v>58</v>
      </c>
      <c r="AI42" s="261" t="s">
        <v>59</v>
      </c>
      <c r="AJ42" s="261" t="s">
        <v>58</v>
      </c>
      <c r="AK42" s="261" t="s">
        <v>58</v>
      </c>
      <c r="AL42" s="261" t="s">
        <v>59</v>
      </c>
      <c r="AM42" s="261" t="s">
        <v>59</v>
      </c>
      <c r="AN42" s="261" t="s">
        <v>59</v>
      </c>
      <c r="AO42" s="261" t="s">
        <v>59</v>
      </c>
      <c r="AP42" s="261" t="s">
        <v>58</v>
      </c>
      <c r="AQ42" s="261" t="s">
        <v>58</v>
      </c>
      <c r="AR42" s="261" t="s">
        <v>59</v>
      </c>
      <c r="AS42" s="261" t="s">
        <v>59</v>
      </c>
      <c r="AT42" s="261" t="s">
        <v>59</v>
      </c>
      <c r="AU42" s="261" t="s">
        <v>58</v>
      </c>
      <c r="AV42" s="261" t="s">
        <v>59</v>
      </c>
      <c r="AW42" s="261" t="s">
        <v>59</v>
      </c>
      <c r="AX42" s="261" t="s">
        <v>59</v>
      </c>
    </row>
    <row r="43" spans="2:50" s="70" customFormat="1" ht="13.5" hidden="1" thickBot="1" x14ac:dyDescent="0.25">
      <c r="B43" s="53" t="s">
        <v>255</v>
      </c>
      <c r="C43" s="350"/>
      <c r="D43" s="147">
        <f t="shared" si="4"/>
        <v>0</v>
      </c>
      <c r="E43" s="300"/>
      <c r="F43" s="339"/>
      <c r="G43" s="316"/>
      <c r="H43" s="77">
        <f t="shared" si="7"/>
        <v>0</v>
      </c>
      <c r="I43" s="77"/>
      <c r="J43" s="300"/>
      <c r="K43" s="158"/>
      <c r="L43" s="158"/>
      <c r="M43" s="158"/>
      <c r="N43" s="158"/>
      <c r="O43" s="158"/>
      <c r="P43" s="350"/>
      <c r="Q43" s="147">
        <f t="shared" si="6"/>
        <v>0</v>
      </c>
      <c r="R43" s="158"/>
      <c r="S43" s="339"/>
      <c r="T43" s="300"/>
      <c r="U43" s="361"/>
      <c r="W43" s="77">
        <f t="shared" si="0"/>
        <v>0</v>
      </c>
      <c r="AG43" s="260" t="s">
        <v>58</v>
      </c>
      <c r="AH43" s="261" t="s">
        <v>58</v>
      </c>
      <c r="AI43" s="261" t="s">
        <v>59</v>
      </c>
      <c r="AJ43" s="261" t="s">
        <v>58</v>
      </c>
      <c r="AK43" s="261" t="s">
        <v>58</v>
      </c>
      <c r="AL43" s="261" t="s">
        <v>59</v>
      </c>
      <c r="AM43" s="261" t="s">
        <v>59</v>
      </c>
      <c r="AN43" s="261" t="s">
        <v>59</v>
      </c>
      <c r="AO43" s="261" t="s">
        <v>59</v>
      </c>
      <c r="AP43" s="261" t="s">
        <v>58</v>
      </c>
      <c r="AQ43" s="261" t="s">
        <v>58</v>
      </c>
      <c r="AR43" s="261" t="s">
        <v>59</v>
      </c>
      <c r="AS43" s="261" t="s">
        <v>59</v>
      </c>
      <c r="AT43" s="261" t="s">
        <v>59</v>
      </c>
      <c r="AU43" s="261" t="s">
        <v>58</v>
      </c>
      <c r="AV43" s="261" t="s">
        <v>59</v>
      </c>
      <c r="AW43" s="261" t="s">
        <v>58</v>
      </c>
      <c r="AX43" s="261" t="s">
        <v>58</v>
      </c>
    </row>
    <row r="44" spans="2:50" s="70" customFormat="1" ht="13.5" hidden="1" thickBot="1" x14ac:dyDescent="0.25">
      <c r="B44" s="54" t="s">
        <v>256</v>
      </c>
      <c r="C44" s="352"/>
      <c r="D44" s="310">
        <f t="shared" si="4"/>
        <v>0</v>
      </c>
      <c r="E44" s="300"/>
      <c r="F44" s="362"/>
      <c r="G44" s="316"/>
      <c r="H44" s="77">
        <f t="shared" si="7"/>
        <v>0</v>
      </c>
      <c r="I44" s="85"/>
      <c r="J44" s="300"/>
      <c r="K44" s="359"/>
      <c r="L44" s="145">
        <f>IFERROR(K44/$AC$1,0)</f>
        <v>0</v>
      </c>
      <c r="M44" s="158"/>
      <c r="N44" s="345"/>
      <c r="O44" s="158"/>
      <c r="P44" s="350"/>
      <c r="Q44" s="147">
        <f t="shared" si="6"/>
        <v>0</v>
      </c>
      <c r="R44" s="158"/>
      <c r="S44" s="339"/>
      <c r="T44" s="300"/>
      <c r="U44" s="361"/>
      <c r="W44" s="77">
        <f t="shared" si="0"/>
        <v>0</v>
      </c>
      <c r="AG44" s="260" t="s">
        <v>58</v>
      </c>
      <c r="AH44" s="261" t="s">
        <v>58</v>
      </c>
      <c r="AI44" s="261" t="s">
        <v>59</v>
      </c>
      <c r="AJ44" s="261" t="s">
        <v>58</v>
      </c>
      <c r="AK44" s="261" t="s">
        <v>59</v>
      </c>
      <c r="AL44" s="261" t="s">
        <v>59</v>
      </c>
      <c r="AM44" s="261" t="s">
        <v>59</v>
      </c>
      <c r="AN44" s="261" t="s">
        <v>59</v>
      </c>
      <c r="AO44" s="261" t="s">
        <v>59</v>
      </c>
      <c r="AP44" s="261" t="s">
        <v>59</v>
      </c>
      <c r="AQ44" s="261" t="s">
        <v>59</v>
      </c>
      <c r="AR44" s="261" t="s">
        <v>59</v>
      </c>
      <c r="AS44" s="261" t="s">
        <v>59</v>
      </c>
      <c r="AT44" s="261" t="s">
        <v>59</v>
      </c>
      <c r="AU44" s="261" t="s">
        <v>58</v>
      </c>
      <c r="AV44" s="261" t="s">
        <v>59</v>
      </c>
      <c r="AW44" s="261" t="s">
        <v>58</v>
      </c>
      <c r="AX44" s="261" t="s">
        <v>58</v>
      </c>
    </row>
    <row r="45" spans="2:50" s="70" customFormat="1" ht="13.5" hidden="1" thickBot="1" x14ac:dyDescent="0.25">
      <c r="B45" s="54" t="s">
        <v>257</v>
      </c>
      <c r="C45" s="352"/>
      <c r="D45" s="310">
        <f t="shared" si="4"/>
        <v>0</v>
      </c>
      <c r="E45" s="300"/>
      <c r="F45" s="362"/>
      <c r="G45" s="316"/>
      <c r="H45" s="77">
        <f>F45</f>
        <v>0</v>
      </c>
      <c r="I45" s="85"/>
      <c r="J45" s="300"/>
      <c r="K45" s="350"/>
      <c r="L45" s="147">
        <f>IFERROR(K45/$AC$1,0)</f>
        <v>0</v>
      </c>
      <c r="M45" s="158"/>
      <c r="N45" s="339"/>
      <c r="O45" s="158"/>
      <c r="P45" s="350"/>
      <c r="Q45" s="147">
        <f t="shared" si="6"/>
        <v>0</v>
      </c>
      <c r="R45" s="158"/>
      <c r="S45" s="339"/>
      <c r="T45" s="300"/>
      <c r="U45" s="361"/>
      <c r="W45" s="77">
        <f t="shared" si="0"/>
        <v>0</v>
      </c>
      <c r="AG45" s="260" t="s">
        <v>58</v>
      </c>
      <c r="AH45" s="261" t="s">
        <v>58</v>
      </c>
      <c r="AI45" s="261" t="s">
        <v>59</v>
      </c>
      <c r="AJ45" s="261" t="s">
        <v>58</v>
      </c>
      <c r="AK45" s="261" t="s">
        <v>59</v>
      </c>
      <c r="AL45" s="261" t="s">
        <v>59</v>
      </c>
      <c r="AM45" s="261" t="s">
        <v>59</v>
      </c>
      <c r="AN45" s="261" t="s">
        <v>59</v>
      </c>
      <c r="AO45" s="261" t="s">
        <v>58</v>
      </c>
      <c r="AP45" s="261" t="s">
        <v>59</v>
      </c>
      <c r="AQ45" s="261" t="s">
        <v>59</v>
      </c>
      <c r="AR45" s="261" t="s">
        <v>59</v>
      </c>
      <c r="AS45" s="261" t="s">
        <v>59</v>
      </c>
      <c r="AT45" s="261" t="s">
        <v>59</v>
      </c>
      <c r="AU45" s="261" t="s">
        <v>58</v>
      </c>
      <c r="AV45" s="261" t="s">
        <v>59</v>
      </c>
      <c r="AW45" s="261" t="s">
        <v>58</v>
      </c>
      <c r="AX45" s="261" t="s">
        <v>58</v>
      </c>
    </row>
    <row r="46" spans="2:50" s="70" customFormat="1" ht="13.5" hidden="1" thickBot="1" x14ac:dyDescent="0.25">
      <c r="B46" s="54" t="s">
        <v>258</v>
      </c>
      <c r="C46" s="352"/>
      <c r="D46" s="310">
        <f t="shared" si="4"/>
        <v>0</v>
      </c>
      <c r="E46" s="300"/>
      <c r="F46" s="362"/>
      <c r="G46" s="316"/>
      <c r="H46" s="77">
        <f>F46</f>
        <v>0</v>
      </c>
      <c r="I46" s="85"/>
      <c r="J46" s="300"/>
      <c r="K46" s="350"/>
      <c r="L46" s="147">
        <f>IFERROR(K46/$AC$1,0)</f>
        <v>0</v>
      </c>
      <c r="M46" s="158"/>
      <c r="N46" s="339"/>
      <c r="O46" s="158"/>
      <c r="P46" s="350"/>
      <c r="Q46" s="147">
        <f t="shared" si="6"/>
        <v>0</v>
      </c>
      <c r="R46" s="158"/>
      <c r="S46" s="339"/>
      <c r="T46" s="300"/>
      <c r="U46" s="361"/>
      <c r="W46" s="77">
        <f t="shared" si="0"/>
        <v>0</v>
      </c>
      <c r="AG46" s="260" t="s">
        <v>59</v>
      </c>
      <c r="AH46" s="261" t="s">
        <v>58</v>
      </c>
      <c r="AI46" s="261" t="s">
        <v>59</v>
      </c>
      <c r="AJ46" s="261" t="s">
        <v>58</v>
      </c>
      <c r="AK46" s="261" t="s">
        <v>59</v>
      </c>
      <c r="AL46" s="261" t="s">
        <v>59</v>
      </c>
      <c r="AM46" s="261" t="s">
        <v>59</v>
      </c>
      <c r="AN46" s="261" t="s">
        <v>59</v>
      </c>
      <c r="AO46" s="261" t="s">
        <v>59</v>
      </c>
      <c r="AP46" s="261" t="s">
        <v>59</v>
      </c>
      <c r="AQ46" s="261" t="s">
        <v>59</v>
      </c>
      <c r="AR46" s="261" t="s">
        <v>59</v>
      </c>
      <c r="AS46" s="261" t="s">
        <v>59</v>
      </c>
      <c r="AT46" s="261" t="s">
        <v>59</v>
      </c>
      <c r="AU46" s="261" t="s">
        <v>59</v>
      </c>
      <c r="AV46" s="261" t="s">
        <v>59</v>
      </c>
      <c r="AW46" s="261" t="s">
        <v>59</v>
      </c>
      <c r="AX46" s="261" t="s">
        <v>59</v>
      </c>
    </row>
    <row r="47" spans="2:50" s="70" customFormat="1" ht="13.5" hidden="1" thickBot="1" x14ac:dyDescent="0.25">
      <c r="B47" s="54" t="s">
        <v>259</v>
      </c>
      <c r="C47" s="352"/>
      <c r="D47" s="310">
        <f t="shared" si="4"/>
        <v>0</v>
      </c>
      <c r="E47" s="300"/>
      <c r="F47" s="362"/>
      <c r="G47" s="316"/>
      <c r="H47" s="77">
        <f t="shared" si="7"/>
        <v>0</v>
      </c>
      <c r="I47" s="85"/>
      <c r="J47" s="300"/>
      <c r="K47" s="158"/>
      <c r="L47" s="158"/>
      <c r="M47" s="158"/>
      <c r="N47" s="158"/>
      <c r="O47" s="158"/>
      <c r="P47" s="158"/>
      <c r="Q47" s="158"/>
      <c r="R47" s="158"/>
      <c r="S47" s="158"/>
      <c r="T47" s="300"/>
      <c r="U47" s="349"/>
      <c r="W47" s="77">
        <f t="shared" si="0"/>
        <v>0</v>
      </c>
      <c r="AG47" s="260" t="s">
        <v>59</v>
      </c>
      <c r="AH47" s="261" t="s">
        <v>59</v>
      </c>
      <c r="AI47" s="261" t="s">
        <v>59</v>
      </c>
      <c r="AJ47" s="261" t="s">
        <v>58</v>
      </c>
      <c r="AK47" s="261" t="s">
        <v>59</v>
      </c>
      <c r="AL47" s="261" t="s">
        <v>59</v>
      </c>
      <c r="AM47" s="261" t="s">
        <v>59</v>
      </c>
      <c r="AN47" s="261" t="s">
        <v>59</v>
      </c>
      <c r="AO47" s="261" t="s">
        <v>59</v>
      </c>
      <c r="AP47" s="261" t="s">
        <v>59</v>
      </c>
      <c r="AQ47" s="261" t="s">
        <v>59</v>
      </c>
      <c r="AR47" s="261" t="s">
        <v>59</v>
      </c>
      <c r="AS47" s="261" t="s">
        <v>59</v>
      </c>
      <c r="AT47" s="261" t="s">
        <v>59</v>
      </c>
      <c r="AU47" s="261" t="s">
        <v>59</v>
      </c>
      <c r="AV47" s="261" t="s">
        <v>59</v>
      </c>
      <c r="AW47" s="261" t="s">
        <v>59</v>
      </c>
      <c r="AX47" s="261" t="s">
        <v>59</v>
      </c>
    </row>
    <row r="48" spans="2:50" s="70" customFormat="1" ht="13.5" hidden="1" thickBot="1" x14ac:dyDescent="0.25">
      <c r="B48" s="54" t="s">
        <v>260</v>
      </c>
      <c r="C48" s="352"/>
      <c r="D48" s="310">
        <f t="shared" si="4"/>
        <v>0</v>
      </c>
      <c r="E48" s="300"/>
      <c r="F48" s="362"/>
      <c r="G48" s="316"/>
      <c r="H48" s="77">
        <f>F48</f>
        <v>0</v>
      </c>
      <c r="I48" s="85"/>
      <c r="J48" s="300"/>
      <c r="K48" s="158"/>
      <c r="L48" s="158"/>
      <c r="M48" s="158"/>
      <c r="N48" s="158"/>
      <c r="O48" s="158"/>
      <c r="P48" s="158"/>
      <c r="Q48" s="158"/>
      <c r="R48" s="158"/>
      <c r="S48" s="158"/>
      <c r="T48" s="300"/>
      <c r="U48" s="341"/>
      <c r="W48" s="77">
        <f t="shared" si="0"/>
        <v>0</v>
      </c>
      <c r="AG48" s="260" t="s">
        <v>59</v>
      </c>
      <c r="AH48" s="261" t="s">
        <v>59</v>
      </c>
      <c r="AI48" s="261" t="s">
        <v>59</v>
      </c>
      <c r="AJ48" s="261" t="s">
        <v>58</v>
      </c>
      <c r="AK48" s="261" t="s">
        <v>59</v>
      </c>
      <c r="AL48" s="261" t="s">
        <v>59</v>
      </c>
      <c r="AM48" s="261" t="s">
        <v>59</v>
      </c>
      <c r="AN48" s="261" t="s">
        <v>59</v>
      </c>
      <c r="AO48" s="261" t="s">
        <v>59</v>
      </c>
      <c r="AP48" s="261" t="s">
        <v>59</v>
      </c>
      <c r="AQ48" s="261" t="s">
        <v>59</v>
      </c>
      <c r="AR48" s="261" t="s">
        <v>59</v>
      </c>
      <c r="AS48" s="261" t="s">
        <v>59</v>
      </c>
      <c r="AT48" s="261" t="s">
        <v>59</v>
      </c>
      <c r="AU48" s="261" t="s">
        <v>58</v>
      </c>
      <c r="AV48" s="261" t="s">
        <v>59</v>
      </c>
      <c r="AW48" s="261" t="s">
        <v>58</v>
      </c>
      <c r="AX48" s="261" t="s">
        <v>58</v>
      </c>
    </row>
    <row r="49" spans="2:50" s="70" customFormat="1" ht="13.5" thickBot="1" x14ac:dyDescent="0.25">
      <c r="B49" s="184" t="s">
        <v>83</v>
      </c>
      <c r="C49" s="333"/>
      <c r="D49" s="150">
        <f t="shared" si="4"/>
        <v>0</v>
      </c>
      <c r="E49" s="300"/>
      <c r="F49" s="144"/>
      <c r="G49" s="316"/>
      <c r="H49" s="311">
        <f t="shared" si="7"/>
        <v>0</v>
      </c>
      <c r="I49" s="311"/>
      <c r="J49" s="300"/>
      <c r="K49" s="365"/>
      <c r="L49" s="151">
        <f>IFERROR(K49/$AC$1,0)</f>
        <v>0</v>
      </c>
      <c r="M49" s="158"/>
      <c r="N49" s="346"/>
      <c r="O49" s="158"/>
      <c r="P49" s="371"/>
      <c r="Q49" s="148">
        <f>IFERROR(P49/$AC$1,0)</f>
        <v>0</v>
      </c>
      <c r="R49" s="158"/>
      <c r="S49" s="372"/>
      <c r="T49" s="300"/>
      <c r="U49" s="319"/>
      <c r="W49" s="311">
        <f t="shared" si="0"/>
        <v>0</v>
      </c>
      <c r="AG49" s="260" t="s">
        <v>58</v>
      </c>
      <c r="AH49" s="261" t="s">
        <v>58</v>
      </c>
      <c r="AI49" s="261" t="s">
        <v>58</v>
      </c>
      <c r="AJ49" s="261" t="s">
        <v>58</v>
      </c>
      <c r="AK49" s="261" t="s">
        <v>58</v>
      </c>
      <c r="AL49" s="261" t="s">
        <v>59</v>
      </c>
      <c r="AM49" s="261" t="s">
        <v>58</v>
      </c>
      <c r="AN49" s="261" t="s">
        <v>58</v>
      </c>
      <c r="AO49" s="261" t="s">
        <v>58</v>
      </c>
      <c r="AP49" s="261" t="s">
        <v>58</v>
      </c>
      <c r="AQ49" s="261" t="s">
        <v>58</v>
      </c>
      <c r="AR49" s="261" t="s">
        <v>58</v>
      </c>
      <c r="AS49" s="261" t="s">
        <v>59</v>
      </c>
      <c r="AT49" s="261" t="s">
        <v>59</v>
      </c>
      <c r="AU49" s="261" t="s">
        <v>58</v>
      </c>
      <c r="AV49" s="261" t="s">
        <v>59</v>
      </c>
      <c r="AW49" s="261" t="s">
        <v>58</v>
      </c>
      <c r="AX49" s="261" t="s">
        <v>58</v>
      </c>
    </row>
    <row r="50" spans="2:50" s="70" customFormat="1" ht="13.5" thickBot="1" x14ac:dyDescent="0.25">
      <c r="B50" s="254"/>
      <c r="C50" s="47"/>
      <c r="D50" s="47"/>
      <c r="E50" s="25"/>
      <c r="F50" s="49"/>
      <c r="G50" s="25"/>
      <c r="H50" s="49"/>
      <c r="I50" s="49"/>
      <c r="J50" s="25"/>
      <c r="K50" s="159"/>
      <c r="L50" s="159"/>
      <c r="M50" s="159"/>
      <c r="N50" s="159"/>
      <c r="O50" s="159"/>
      <c r="P50" s="159"/>
      <c r="Q50" s="159"/>
      <c r="R50" s="159"/>
      <c r="S50" s="159"/>
      <c r="T50" s="25"/>
      <c r="U50" s="90"/>
      <c r="W50" s="313"/>
      <c r="AG50" s="260" t="s">
        <v>58</v>
      </c>
      <c r="AH50" s="261" t="s">
        <v>58</v>
      </c>
      <c r="AI50" s="261" t="s">
        <v>58</v>
      </c>
      <c r="AJ50" s="261" t="s">
        <v>58</v>
      </c>
      <c r="AK50" s="261" t="s">
        <v>58</v>
      </c>
      <c r="AL50" s="261" t="s">
        <v>58</v>
      </c>
      <c r="AM50" s="261" t="s">
        <v>58</v>
      </c>
      <c r="AN50" s="261" t="s">
        <v>58</v>
      </c>
      <c r="AO50" s="261" t="s">
        <v>58</v>
      </c>
      <c r="AP50" s="261" t="s">
        <v>58</v>
      </c>
      <c r="AQ50" s="261" t="s">
        <v>58</v>
      </c>
      <c r="AR50" s="261" t="s">
        <v>58</v>
      </c>
      <c r="AS50" s="261" t="s">
        <v>59</v>
      </c>
      <c r="AT50" s="261" t="s">
        <v>58</v>
      </c>
      <c r="AU50" s="261" t="s">
        <v>58</v>
      </c>
      <c r="AV50" s="261" t="s">
        <v>58</v>
      </c>
      <c r="AW50" s="261" t="s">
        <v>58</v>
      </c>
      <c r="AX50" s="261" t="s">
        <v>58</v>
      </c>
    </row>
    <row r="51" spans="2:50" s="70" customFormat="1" ht="13.5" thickBot="1" x14ac:dyDescent="0.25">
      <c r="B51" s="17" t="s">
        <v>32</v>
      </c>
      <c r="C51" s="48">
        <f>SUM(C52:C61)</f>
        <v>0</v>
      </c>
      <c r="D51" s="48">
        <f t="shared" ref="D51:D61" si="8">IFERROR(C51/$AC$1,0)</f>
        <v>0</v>
      </c>
      <c r="E51" s="25"/>
      <c r="F51" s="42">
        <f>SUM(F52:F61)</f>
        <v>0</v>
      </c>
      <c r="G51" s="25"/>
      <c r="H51" s="42">
        <f t="shared" ref="H51:I51" si="9">SUM(H52:H61)</f>
        <v>0</v>
      </c>
      <c r="I51" s="42">
        <f t="shared" si="9"/>
        <v>0</v>
      </c>
      <c r="J51" s="25"/>
      <c r="K51" s="159"/>
      <c r="L51" s="159"/>
      <c r="M51" s="159"/>
      <c r="N51" s="159"/>
      <c r="O51" s="159"/>
      <c r="P51" s="159"/>
      <c r="Q51" s="159"/>
      <c r="R51" s="159"/>
      <c r="S51" s="159"/>
      <c r="T51" s="25"/>
      <c r="U51" s="394" t="s">
        <v>270</v>
      </c>
      <c r="W51" s="42">
        <f t="shared" ref="W51:W136" si="10">IFERROR(F51/D51,0)</f>
        <v>0</v>
      </c>
      <c r="AG51" s="260" t="s">
        <v>58</v>
      </c>
      <c r="AH51" s="261" t="s">
        <v>58</v>
      </c>
      <c r="AI51" s="261" t="s">
        <v>58</v>
      </c>
      <c r="AJ51" s="261" t="s">
        <v>58</v>
      </c>
      <c r="AK51" s="261" t="s">
        <v>58</v>
      </c>
      <c r="AL51" s="261" t="s">
        <v>58</v>
      </c>
      <c r="AM51" s="261" t="s">
        <v>58</v>
      </c>
      <c r="AN51" s="261" t="s">
        <v>58</v>
      </c>
      <c r="AO51" s="261" t="s">
        <v>58</v>
      </c>
      <c r="AP51" s="261" t="s">
        <v>58</v>
      </c>
      <c r="AQ51" s="261" t="s">
        <v>58</v>
      </c>
      <c r="AR51" s="261" t="s">
        <v>58</v>
      </c>
      <c r="AS51" s="261" t="s">
        <v>58</v>
      </c>
      <c r="AT51" s="261" t="s">
        <v>58</v>
      </c>
      <c r="AU51" s="261" t="s">
        <v>58</v>
      </c>
      <c r="AV51" s="261" t="s">
        <v>58</v>
      </c>
      <c r="AW51" s="261" t="s">
        <v>58</v>
      </c>
      <c r="AX51" s="261" t="s">
        <v>58</v>
      </c>
    </row>
    <row r="52" spans="2:50" s="70" customFormat="1" ht="12.75" x14ac:dyDescent="0.2">
      <c r="B52" s="251" t="s">
        <v>60</v>
      </c>
      <c r="C52" s="298"/>
      <c r="D52" s="299">
        <f t="shared" si="8"/>
        <v>0</v>
      </c>
      <c r="E52" s="300"/>
      <c r="F52" s="142"/>
      <c r="G52" s="316"/>
      <c r="H52" s="302"/>
      <c r="I52" s="302">
        <f t="shared" ref="I52:I61" si="11">F52</f>
        <v>0</v>
      </c>
      <c r="J52" s="300"/>
      <c r="K52" s="158"/>
      <c r="L52" s="158"/>
      <c r="M52" s="158"/>
      <c r="N52" s="158"/>
      <c r="O52" s="158"/>
      <c r="P52" s="158"/>
      <c r="Q52" s="158"/>
      <c r="R52" s="158"/>
      <c r="S52" s="158"/>
      <c r="T52" s="300"/>
      <c r="U52" s="303"/>
      <c r="W52" s="302">
        <f t="shared" si="10"/>
        <v>0</v>
      </c>
      <c r="AG52" s="260" t="s">
        <v>58</v>
      </c>
      <c r="AH52" s="261" t="s">
        <v>58</v>
      </c>
      <c r="AI52" s="261" t="s">
        <v>58</v>
      </c>
      <c r="AJ52" s="261" t="s">
        <v>58</v>
      </c>
      <c r="AK52" s="261" t="s">
        <v>58</v>
      </c>
      <c r="AL52" s="261" t="s">
        <v>58</v>
      </c>
      <c r="AM52" s="261" t="s">
        <v>58</v>
      </c>
      <c r="AN52" s="261" t="s">
        <v>58</v>
      </c>
      <c r="AO52" s="261" t="s">
        <v>58</v>
      </c>
      <c r="AP52" s="261" t="s">
        <v>58</v>
      </c>
      <c r="AQ52" s="261" t="s">
        <v>58</v>
      </c>
      <c r="AR52" s="261" t="s">
        <v>58</v>
      </c>
      <c r="AS52" s="261" t="s">
        <v>58</v>
      </c>
      <c r="AT52" s="261" t="s">
        <v>58</v>
      </c>
      <c r="AU52" s="261" t="s">
        <v>58</v>
      </c>
      <c r="AV52" s="261" t="s">
        <v>58</v>
      </c>
      <c r="AW52" s="261" t="s">
        <v>58</v>
      </c>
      <c r="AX52" s="261" t="s">
        <v>58</v>
      </c>
    </row>
    <row r="53" spans="2:50" s="70" customFormat="1" ht="12.75" x14ac:dyDescent="0.2">
      <c r="B53" s="53" t="s">
        <v>82</v>
      </c>
      <c r="C53" s="74"/>
      <c r="D53" s="147">
        <f t="shared" si="8"/>
        <v>0</v>
      </c>
      <c r="E53" s="300"/>
      <c r="F53" s="143"/>
      <c r="G53" s="316"/>
      <c r="H53" s="77"/>
      <c r="I53" s="77">
        <f t="shared" si="11"/>
        <v>0</v>
      </c>
      <c r="J53" s="300"/>
      <c r="K53" s="158"/>
      <c r="L53" s="158"/>
      <c r="M53" s="158"/>
      <c r="N53" s="158"/>
      <c r="O53" s="158"/>
      <c r="P53" s="158"/>
      <c r="Q53" s="158"/>
      <c r="R53" s="158"/>
      <c r="S53" s="158"/>
      <c r="T53" s="300"/>
      <c r="U53" s="317"/>
      <c r="W53" s="77">
        <f t="shared" si="10"/>
        <v>0</v>
      </c>
      <c r="AG53" s="260" t="s">
        <v>58</v>
      </c>
      <c r="AH53" s="261" t="s">
        <v>58</v>
      </c>
      <c r="AI53" s="261" t="s">
        <v>58</v>
      </c>
      <c r="AJ53" s="261" t="s">
        <v>58</v>
      </c>
      <c r="AK53" s="261" t="s">
        <v>58</v>
      </c>
      <c r="AL53" s="261" t="s">
        <v>58</v>
      </c>
      <c r="AM53" s="261" t="s">
        <v>58</v>
      </c>
      <c r="AN53" s="261" t="s">
        <v>58</v>
      </c>
      <c r="AO53" s="261" t="s">
        <v>58</v>
      </c>
      <c r="AP53" s="261" t="s">
        <v>58</v>
      </c>
      <c r="AQ53" s="261" t="s">
        <v>58</v>
      </c>
      <c r="AR53" s="261" t="s">
        <v>59</v>
      </c>
      <c r="AS53" s="261" t="s">
        <v>58</v>
      </c>
      <c r="AT53" s="261" t="s">
        <v>58</v>
      </c>
      <c r="AU53" s="261" t="s">
        <v>58</v>
      </c>
      <c r="AV53" s="261" t="s">
        <v>58</v>
      </c>
      <c r="AW53" s="261" t="s">
        <v>58</v>
      </c>
      <c r="AX53" s="261" t="s">
        <v>58</v>
      </c>
    </row>
    <row r="54" spans="2:50" s="70" customFormat="1" ht="12.75" hidden="1" x14ac:dyDescent="0.2">
      <c r="B54" s="53" t="s">
        <v>63</v>
      </c>
      <c r="C54" s="350"/>
      <c r="D54" s="147">
        <f t="shared" si="8"/>
        <v>0</v>
      </c>
      <c r="E54" s="300"/>
      <c r="F54" s="339"/>
      <c r="G54" s="316"/>
      <c r="H54" s="77"/>
      <c r="I54" s="77">
        <f t="shared" si="11"/>
        <v>0</v>
      </c>
      <c r="J54" s="300"/>
      <c r="K54" s="158"/>
      <c r="L54" s="158"/>
      <c r="M54" s="158"/>
      <c r="N54" s="158"/>
      <c r="O54" s="158"/>
      <c r="P54" s="158"/>
      <c r="Q54" s="158"/>
      <c r="R54" s="158"/>
      <c r="S54" s="158"/>
      <c r="T54" s="300"/>
      <c r="U54" s="361"/>
      <c r="W54" s="77">
        <f t="shared" si="10"/>
        <v>0</v>
      </c>
      <c r="AG54" s="260" t="s">
        <v>59</v>
      </c>
      <c r="AH54" s="261" t="s">
        <v>58</v>
      </c>
      <c r="AI54" s="261" t="s">
        <v>59</v>
      </c>
      <c r="AJ54" s="261" t="s">
        <v>58</v>
      </c>
      <c r="AK54" s="261" t="s">
        <v>58</v>
      </c>
      <c r="AL54" s="261" t="s">
        <v>59</v>
      </c>
      <c r="AM54" s="261" t="s">
        <v>59</v>
      </c>
      <c r="AN54" s="261" t="s">
        <v>59</v>
      </c>
      <c r="AO54" s="261" t="s">
        <v>59</v>
      </c>
      <c r="AP54" s="261" t="s">
        <v>58</v>
      </c>
      <c r="AQ54" s="261" t="s">
        <v>59</v>
      </c>
      <c r="AR54" s="261" t="s">
        <v>59</v>
      </c>
      <c r="AS54" s="261" t="s">
        <v>59</v>
      </c>
      <c r="AT54" s="261" t="s">
        <v>58</v>
      </c>
      <c r="AU54" s="261" t="s">
        <v>58</v>
      </c>
      <c r="AV54" s="261" t="s">
        <v>59</v>
      </c>
      <c r="AW54" s="261" t="s">
        <v>59</v>
      </c>
      <c r="AX54" s="261" t="s">
        <v>59</v>
      </c>
    </row>
    <row r="55" spans="2:50" s="70" customFormat="1" ht="12.75" hidden="1" x14ac:dyDescent="0.2">
      <c r="B55" s="53" t="s">
        <v>45</v>
      </c>
      <c r="C55" s="350"/>
      <c r="D55" s="147">
        <f t="shared" si="8"/>
        <v>0</v>
      </c>
      <c r="E55" s="300"/>
      <c r="F55" s="339"/>
      <c r="G55" s="316"/>
      <c r="H55" s="77"/>
      <c r="I55" s="77">
        <f t="shared" ref="I55:I56" si="12">F55</f>
        <v>0</v>
      </c>
      <c r="J55" s="300"/>
      <c r="K55" s="158"/>
      <c r="L55" s="158"/>
      <c r="M55" s="158"/>
      <c r="N55" s="158"/>
      <c r="O55" s="158"/>
      <c r="P55" s="158"/>
      <c r="Q55" s="158"/>
      <c r="R55" s="158"/>
      <c r="S55" s="158"/>
      <c r="T55" s="300"/>
      <c r="U55" s="361"/>
      <c r="W55" s="77">
        <f t="shared" si="10"/>
        <v>0</v>
      </c>
      <c r="AG55" s="260" t="s">
        <v>59</v>
      </c>
      <c r="AH55" s="261" t="s">
        <v>58</v>
      </c>
      <c r="AI55" s="261" t="s">
        <v>59</v>
      </c>
      <c r="AJ55" s="261" t="s">
        <v>59</v>
      </c>
      <c r="AK55" s="261" t="s">
        <v>59</v>
      </c>
      <c r="AL55" s="261" t="s">
        <v>59</v>
      </c>
      <c r="AM55" s="261" t="s">
        <v>59</v>
      </c>
      <c r="AN55" s="261" t="s">
        <v>59</v>
      </c>
      <c r="AO55" s="261" t="s">
        <v>59</v>
      </c>
      <c r="AP55" s="261" t="s">
        <v>58</v>
      </c>
      <c r="AQ55" s="261" t="s">
        <v>59</v>
      </c>
      <c r="AR55" s="261" t="s">
        <v>59</v>
      </c>
      <c r="AS55" s="261" t="s">
        <v>59</v>
      </c>
      <c r="AT55" s="261" t="s">
        <v>58</v>
      </c>
      <c r="AU55" s="261" t="s">
        <v>58</v>
      </c>
      <c r="AV55" s="261" t="s">
        <v>59</v>
      </c>
      <c r="AW55" s="261" t="s">
        <v>59</v>
      </c>
      <c r="AX55" s="261" t="s">
        <v>59</v>
      </c>
    </row>
    <row r="56" spans="2:50" s="70" customFormat="1" ht="12.75" hidden="1" x14ac:dyDescent="0.2">
      <c r="B56" s="53" t="s">
        <v>50</v>
      </c>
      <c r="C56" s="350"/>
      <c r="D56" s="147">
        <f t="shared" si="8"/>
        <v>0</v>
      </c>
      <c r="E56" s="300"/>
      <c r="F56" s="339"/>
      <c r="G56" s="316"/>
      <c r="H56" s="77"/>
      <c r="I56" s="77">
        <f t="shared" si="12"/>
        <v>0</v>
      </c>
      <c r="J56" s="300"/>
      <c r="K56" s="158"/>
      <c r="L56" s="158"/>
      <c r="M56" s="158"/>
      <c r="N56" s="158"/>
      <c r="O56" s="158"/>
      <c r="P56" s="158"/>
      <c r="Q56" s="158"/>
      <c r="R56" s="158"/>
      <c r="S56" s="158"/>
      <c r="T56" s="300"/>
      <c r="U56" s="361"/>
      <c r="W56" s="77">
        <f t="shared" si="10"/>
        <v>0</v>
      </c>
      <c r="AG56" s="260" t="s">
        <v>59</v>
      </c>
      <c r="AH56" s="261" t="s">
        <v>58</v>
      </c>
      <c r="AI56" s="261" t="s">
        <v>59</v>
      </c>
      <c r="AJ56" s="261" t="s">
        <v>59</v>
      </c>
      <c r="AK56" s="261" t="s">
        <v>59</v>
      </c>
      <c r="AL56" s="261" t="s">
        <v>59</v>
      </c>
      <c r="AM56" s="261" t="s">
        <v>59</v>
      </c>
      <c r="AN56" s="261" t="s">
        <v>59</v>
      </c>
      <c r="AO56" s="261" t="s">
        <v>59</v>
      </c>
      <c r="AP56" s="261" t="s">
        <v>58</v>
      </c>
      <c r="AQ56" s="261" t="s">
        <v>59</v>
      </c>
      <c r="AR56" s="261" t="s">
        <v>59</v>
      </c>
      <c r="AS56" s="261" t="s">
        <v>59</v>
      </c>
      <c r="AT56" s="261" t="s">
        <v>58</v>
      </c>
      <c r="AU56" s="261" t="s">
        <v>58</v>
      </c>
      <c r="AV56" s="261" t="s">
        <v>59</v>
      </c>
      <c r="AW56" s="261" t="s">
        <v>58</v>
      </c>
      <c r="AX56" s="261" t="s">
        <v>58</v>
      </c>
    </row>
    <row r="57" spans="2:50" s="70" customFormat="1" ht="12.75" x14ac:dyDescent="0.2">
      <c r="B57" s="53" t="s">
        <v>61</v>
      </c>
      <c r="C57" s="74"/>
      <c r="D57" s="147">
        <f t="shared" si="8"/>
        <v>0</v>
      </c>
      <c r="E57" s="300"/>
      <c r="F57" s="143"/>
      <c r="G57" s="316"/>
      <c r="H57" s="77"/>
      <c r="I57" s="77">
        <f t="shared" si="11"/>
        <v>0</v>
      </c>
      <c r="J57" s="300"/>
      <c r="K57" s="158"/>
      <c r="L57" s="158"/>
      <c r="M57" s="158"/>
      <c r="N57" s="158"/>
      <c r="O57" s="158"/>
      <c r="P57" s="158"/>
      <c r="Q57" s="158"/>
      <c r="R57" s="158"/>
      <c r="S57" s="158"/>
      <c r="T57" s="300"/>
      <c r="U57" s="317"/>
      <c r="W57" s="77">
        <f t="shared" si="10"/>
        <v>0</v>
      </c>
      <c r="AG57" s="260" t="s">
        <v>58</v>
      </c>
      <c r="AH57" s="261" t="s">
        <v>59</v>
      </c>
      <c r="AI57" s="261" t="s">
        <v>58</v>
      </c>
      <c r="AJ57" s="261" t="s">
        <v>58</v>
      </c>
      <c r="AK57" s="261" t="s">
        <v>58</v>
      </c>
      <c r="AL57" s="261" t="s">
        <v>58</v>
      </c>
      <c r="AM57" s="261" t="s">
        <v>58</v>
      </c>
      <c r="AN57" s="261" t="s">
        <v>58</v>
      </c>
      <c r="AO57" s="261" t="s">
        <v>58</v>
      </c>
      <c r="AP57" s="261" t="s">
        <v>58</v>
      </c>
      <c r="AQ57" s="261" t="s">
        <v>58</v>
      </c>
      <c r="AR57" s="261" t="s">
        <v>59</v>
      </c>
      <c r="AS57" s="261" t="s">
        <v>58</v>
      </c>
      <c r="AT57" s="261" t="s">
        <v>58</v>
      </c>
      <c r="AU57" s="261" t="s">
        <v>58</v>
      </c>
      <c r="AV57" s="261" t="s">
        <v>59</v>
      </c>
      <c r="AW57" s="261" t="s">
        <v>58</v>
      </c>
      <c r="AX57" s="261" t="s">
        <v>58</v>
      </c>
    </row>
    <row r="58" spans="2:50" s="70" customFormat="1" ht="12.75" x14ac:dyDescent="0.2">
      <c r="B58" s="53" t="s">
        <v>118</v>
      </c>
      <c r="C58" s="74"/>
      <c r="D58" s="147">
        <f t="shared" si="8"/>
        <v>0</v>
      </c>
      <c r="E58" s="300"/>
      <c r="F58" s="143"/>
      <c r="G58" s="316"/>
      <c r="H58" s="77"/>
      <c r="I58" s="77">
        <f t="shared" si="11"/>
        <v>0</v>
      </c>
      <c r="J58" s="300"/>
      <c r="K58" s="158"/>
      <c r="L58" s="158"/>
      <c r="M58" s="158"/>
      <c r="N58" s="158"/>
      <c r="O58" s="158"/>
      <c r="P58" s="158"/>
      <c r="Q58" s="158"/>
      <c r="R58" s="158"/>
      <c r="S58" s="158"/>
      <c r="T58" s="300"/>
      <c r="U58" s="317"/>
      <c r="W58" s="77">
        <f t="shared" si="10"/>
        <v>0</v>
      </c>
      <c r="AG58" s="260" t="s">
        <v>58</v>
      </c>
      <c r="AH58" s="261" t="s">
        <v>58</v>
      </c>
      <c r="AI58" s="261" t="s">
        <v>58</v>
      </c>
      <c r="AJ58" s="261" t="s">
        <v>58</v>
      </c>
      <c r="AK58" s="261" t="s">
        <v>58</v>
      </c>
      <c r="AL58" s="261" t="s">
        <v>58</v>
      </c>
      <c r="AM58" s="261" t="s">
        <v>58</v>
      </c>
      <c r="AN58" s="261" t="s">
        <v>58</v>
      </c>
      <c r="AO58" s="261" t="s">
        <v>58</v>
      </c>
      <c r="AP58" s="261" t="s">
        <v>58</v>
      </c>
      <c r="AQ58" s="261" t="s">
        <v>58</v>
      </c>
      <c r="AR58" s="261" t="s">
        <v>58</v>
      </c>
      <c r="AS58" s="261" t="s">
        <v>58</v>
      </c>
      <c r="AT58" s="261" t="s">
        <v>58</v>
      </c>
      <c r="AU58" s="261" t="s">
        <v>58</v>
      </c>
      <c r="AV58" s="261" t="s">
        <v>58</v>
      </c>
      <c r="AW58" s="261" t="s">
        <v>58</v>
      </c>
      <c r="AX58" s="261" t="s">
        <v>58</v>
      </c>
    </row>
    <row r="59" spans="2:50" s="70" customFormat="1" ht="12.75" x14ac:dyDescent="0.2">
      <c r="B59" s="54" t="s">
        <v>119</v>
      </c>
      <c r="C59" s="309"/>
      <c r="D59" s="147">
        <f t="shared" si="8"/>
        <v>0</v>
      </c>
      <c r="E59" s="300"/>
      <c r="F59" s="318"/>
      <c r="G59" s="316"/>
      <c r="H59" s="85"/>
      <c r="I59" s="77">
        <f t="shared" si="11"/>
        <v>0</v>
      </c>
      <c r="J59" s="300"/>
      <c r="K59" s="158"/>
      <c r="L59" s="158"/>
      <c r="M59" s="158"/>
      <c r="N59" s="158"/>
      <c r="O59" s="158"/>
      <c r="P59" s="158"/>
      <c r="Q59" s="158"/>
      <c r="R59" s="158"/>
      <c r="S59" s="158"/>
      <c r="T59" s="300"/>
      <c r="U59" s="317"/>
      <c r="W59" s="77">
        <f t="shared" si="10"/>
        <v>0</v>
      </c>
      <c r="AG59" s="260" t="s">
        <v>58</v>
      </c>
      <c r="AH59" s="261" t="s">
        <v>58</v>
      </c>
      <c r="AI59" s="261" t="s">
        <v>58</v>
      </c>
      <c r="AJ59" s="261" t="s">
        <v>58</v>
      </c>
      <c r="AK59" s="261" t="s">
        <v>58</v>
      </c>
      <c r="AL59" s="261" t="s">
        <v>58</v>
      </c>
      <c r="AM59" s="261" t="s">
        <v>58</v>
      </c>
      <c r="AN59" s="261" t="s">
        <v>58</v>
      </c>
      <c r="AO59" s="261" t="s">
        <v>58</v>
      </c>
      <c r="AP59" s="261" t="s">
        <v>59</v>
      </c>
      <c r="AQ59" s="261" t="s">
        <v>58</v>
      </c>
      <c r="AR59" s="261" t="s">
        <v>59</v>
      </c>
      <c r="AS59" s="261" t="s">
        <v>58</v>
      </c>
      <c r="AT59" s="261" t="s">
        <v>58</v>
      </c>
      <c r="AU59" s="261" t="s">
        <v>58</v>
      </c>
      <c r="AV59" s="261" t="s">
        <v>58</v>
      </c>
      <c r="AW59" s="261" t="s">
        <v>58</v>
      </c>
      <c r="AX59" s="261" t="s">
        <v>58</v>
      </c>
    </row>
    <row r="60" spans="2:50" s="70" customFormat="1" ht="12.75" hidden="1" x14ac:dyDescent="0.2">
      <c r="B60" s="54" t="s">
        <v>126</v>
      </c>
      <c r="C60" s="352"/>
      <c r="D60" s="147">
        <f t="shared" si="8"/>
        <v>0</v>
      </c>
      <c r="E60" s="300"/>
      <c r="F60" s="362"/>
      <c r="G60" s="316"/>
      <c r="H60" s="85"/>
      <c r="I60" s="77">
        <f t="shared" si="11"/>
        <v>0</v>
      </c>
      <c r="J60" s="300"/>
      <c r="K60" s="158"/>
      <c r="L60" s="158"/>
      <c r="M60" s="158"/>
      <c r="N60" s="158"/>
      <c r="O60" s="158"/>
      <c r="P60" s="158"/>
      <c r="Q60" s="158"/>
      <c r="R60" s="158"/>
      <c r="S60" s="158"/>
      <c r="T60" s="300"/>
      <c r="U60" s="341"/>
      <c r="W60" s="77">
        <f t="shared" si="10"/>
        <v>0</v>
      </c>
      <c r="AG60" s="260" t="s">
        <v>58</v>
      </c>
      <c r="AH60" s="261" t="s">
        <v>59</v>
      </c>
      <c r="AI60" s="261" t="s">
        <v>59</v>
      </c>
      <c r="AJ60" s="261" t="s">
        <v>59</v>
      </c>
      <c r="AK60" s="261" t="s">
        <v>58</v>
      </c>
      <c r="AL60" s="261" t="s">
        <v>58</v>
      </c>
      <c r="AM60" s="261" t="s">
        <v>59</v>
      </c>
      <c r="AN60" s="261" t="s">
        <v>59</v>
      </c>
      <c r="AO60" s="261" t="s">
        <v>59</v>
      </c>
      <c r="AP60" s="261" t="s">
        <v>59</v>
      </c>
      <c r="AQ60" s="261" t="s">
        <v>58</v>
      </c>
      <c r="AR60" s="261" t="s">
        <v>58</v>
      </c>
      <c r="AS60" s="261" t="s">
        <v>58</v>
      </c>
      <c r="AT60" s="261" t="s">
        <v>58</v>
      </c>
      <c r="AU60" s="261" t="s">
        <v>58</v>
      </c>
      <c r="AV60" s="261" t="s">
        <v>59</v>
      </c>
      <c r="AW60" s="261" t="s">
        <v>58</v>
      </c>
      <c r="AX60" s="261" t="s">
        <v>58</v>
      </c>
    </row>
    <row r="61" spans="2:50" s="70" customFormat="1" ht="13.5" thickBot="1" x14ac:dyDescent="0.25">
      <c r="B61" s="37" t="s">
        <v>83</v>
      </c>
      <c r="C61" s="75"/>
      <c r="D61" s="151">
        <f t="shared" si="8"/>
        <v>0</v>
      </c>
      <c r="E61" s="300"/>
      <c r="F61" s="144"/>
      <c r="G61" s="316"/>
      <c r="H61" s="311"/>
      <c r="I61" s="311">
        <f t="shared" si="11"/>
        <v>0</v>
      </c>
      <c r="J61" s="300"/>
      <c r="K61" s="158"/>
      <c r="L61" s="158"/>
      <c r="M61" s="158"/>
      <c r="N61" s="158"/>
      <c r="O61" s="158"/>
      <c r="P61" s="158"/>
      <c r="Q61" s="158"/>
      <c r="R61" s="158"/>
      <c r="S61" s="158"/>
      <c r="T61" s="300"/>
      <c r="U61" s="312"/>
      <c r="W61" s="311">
        <f t="shared" si="10"/>
        <v>0</v>
      </c>
      <c r="AG61" s="260" t="s">
        <v>58</v>
      </c>
      <c r="AH61" s="261" t="s">
        <v>58</v>
      </c>
      <c r="AI61" s="261" t="s">
        <v>58</v>
      </c>
      <c r="AJ61" s="261" t="s">
        <v>58</v>
      </c>
      <c r="AK61" s="261" t="s">
        <v>58</v>
      </c>
      <c r="AL61" s="261" t="s">
        <v>58</v>
      </c>
      <c r="AM61" s="261" t="s">
        <v>58</v>
      </c>
      <c r="AN61" s="261" t="s">
        <v>58</v>
      </c>
      <c r="AO61" s="261" t="s">
        <v>58</v>
      </c>
      <c r="AP61" s="261" t="s">
        <v>58</v>
      </c>
      <c r="AQ61" s="261" t="s">
        <v>58</v>
      </c>
      <c r="AR61" s="261" t="s">
        <v>58</v>
      </c>
      <c r="AS61" s="261" t="s">
        <v>58</v>
      </c>
      <c r="AT61" s="261" t="s">
        <v>58</v>
      </c>
      <c r="AU61" s="261" t="s">
        <v>58</v>
      </c>
      <c r="AV61" s="261" t="s">
        <v>58</v>
      </c>
      <c r="AW61" s="261" t="s">
        <v>58</v>
      </c>
      <c r="AX61" s="261" t="s">
        <v>58</v>
      </c>
    </row>
    <row r="62" spans="2:50" s="70" customFormat="1" ht="13.5" thickBot="1" x14ac:dyDescent="0.25">
      <c r="B62" s="254"/>
      <c r="C62" s="47"/>
      <c r="D62" s="47"/>
      <c r="E62" s="25"/>
      <c r="F62" s="49"/>
      <c r="G62" s="25"/>
      <c r="H62" s="49"/>
      <c r="I62" s="49"/>
      <c r="J62" s="25"/>
      <c r="K62" s="159"/>
      <c r="L62" s="159"/>
      <c r="M62" s="159"/>
      <c r="N62" s="159"/>
      <c r="O62" s="159"/>
      <c r="P62" s="159"/>
      <c r="Q62" s="159"/>
      <c r="R62" s="159"/>
      <c r="S62" s="159"/>
      <c r="T62" s="25"/>
      <c r="U62" s="90"/>
      <c r="W62" s="297"/>
      <c r="AG62" s="260" t="s">
        <v>58</v>
      </c>
      <c r="AH62" s="261" t="s">
        <v>58</v>
      </c>
      <c r="AI62" s="261" t="s">
        <v>58</v>
      </c>
      <c r="AJ62" s="261" t="s">
        <v>58</v>
      </c>
      <c r="AK62" s="261" t="s">
        <v>58</v>
      </c>
      <c r="AL62" s="261" t="s">
        <v>58</v>
      </c>
      <c r="AM62" s="261" t="s">
        <v>58</v>
      </c>
      <c r="AN62" s="261" t="s">
        <v>58</v>
      </c>
      <c r="AO62" s="261" t="s">
        <v>58</v>
      </c>
      <c r="AP62" s="261" t="s">
        <v>58</v>
      </c>
      <c r="AQ62" s="261" t="s">
        <v>58</v>
      </c>
      <c r="AR62" s="261" t="s">
        <v>58</v>
      </c>
      <c r="AS62" s="261" t="s">
        <v>58</v>
      </c>
      <c r="AT62" s="261" t="s">
        <v>59</v>
      </c>
      <c r="AU62" s="261" t="s">
        <v>59</v>
      </c>
      <c r="AV62" s="261" t="s">
        <v>58</v>
      </c>
      <c r="AW62" s="261" t="s">
        <v>58</v>
      </c>
      <c r="AX62" s="261" t="s">
        <v>58</v>
      </c>
    </row>
    <row r="63" spans="2:50" s="70" customFormat="1" ht="13.5" thickBot="1" x14ac:dyDescent="0.25">
      <c r="B63" s="17" t="s">
        <v>3</v>
      </c>
      <c r="C63" s="48">
        <f>SUM(C64:C68)</f>
        <v>0</v>
      </c>
      <c r="D63" s="48">
        <f t="shared" ref="D63:D68" si="13">IFERROR(C63/$AC$1,0)</f>
        <v>0</v>
      </c>
      <c r="E63" s="25"/>
      <c r="F63" s="42">
        <f>SUM(F64:F68)</f>
        <v>0</v>
      </c>
      <c r="G63" s="28"/>
      <c r="H63" s="42">
        <f t="shared" ref="H63" si="14">SUM(H64:H68)</f>
        <v>0</v>
      </c>
      <c r="I63" s="42">
        <f>SUM(I64:I68)</f>
        <v>0</v>
      </c>
      <c r="J63" s="25"/>
      <c r="K63" s="159"/>
      <c r="L63" s="159"/>
      <c r="M63" s="159"/>
      <c r="N63" s="159"/>
      <c r="O63" s="159"/>
      <c r="P63" s="93"/>
      <c r="Q63" s="93"/>
      <c r="R63" s="93"/>
      <c r="S63" s="93"/>
      <c r="T63" s="25"/>
      <c r="U63" s="394" t="s">
        <v>270</v>
      </c>
      <c r="W63" s="42">
        <f t="shared" si="10"/>
        <v>0</v>
      </c>
      <c r="AG63" s="260" t="s">
        <v>58</v>
      </c>
      <c r="AH63" s="261" t="s">
        <v>58</v>
      </c>
      <c r="AI63" s="261" t="s">
        <v>58</v>
      </c>
      <c r="AJ63" s="261" t="s">
        <v>58</v>
      </c>
      <c r="AK63" s="261" t="s">
        <v>58</v>
      </c>
      <c r="AL63" s="261" t="s">
        <v>58</v>
      </c>
      <c r="AM63" s="261" t="s">
        <v>58</v>
      </c>
      <c r="AN63" s="261" t="s">
        <v>58</v>
      </c>
      <c r="AO63" s="261" t="s">
        <v>58</v>
      </c>
      <c r="AP63" s="261" t="s">
        <v>58</v>
      </c>
      <c r="AQ63" s="261" t="s">
        <v>58</v>
      </c>
      <c r="AR63" s="261" t="s">
        <v>58</v>
      </c>
      <c r="AS63" s="261" t="s">
        <v>58</v>
      </c>
      <c r="AT63" s="261" t="s">
        <v>59</v>
      </c>
      <c r="AU63" s="261" t="s">
        <v>59</v>
      </c>
      <c r="AV63" s="261" t="s">
        <v>58</v>
      </c>
      <c r="AW63" s="261" t="s">
        <v>58</v>
      </c>
      <c r="AX63" s="261" t="s">
        <v>58</v>
      </c>
    </row>
    <row r="64" spans="2:50" s="70" customFormat="1" ht="12.75" x14ac:dyDescent="0.2">
      <c r="B64" s="251" t="s">
        <v>10</v>
      </c>
      <c r="C64" s="298"/>
      <c r="D64" s="299">
        <f t="shared" si="13"/>
        <v>0</v>
      </c>
      <c r="E64" s="300"/>
      <c r="F64" s="142"/>
      <c r="G64" s="316"/>
      <c r="H64" s="302"/>
      <c r="I64" s="302">
        <f>F64</f>
        <v>0</v>
      </c>
      <c r="J64" s="300"/>
      <c r="K64" s="158"/>
      <c r="L64" s="158"/>
      <c r="M64" s="158"/>
      <c r="N64" s="158"/>
      <c r="O64" s="158"/>
      <c r="P64" s="158"/>
      <c r="Q64" s="158"/>
      <c r="R64" s="158"/>
      <c r="S64" s="158"/>
      <c r="T64" s="300"/>
      <c r="U64" s="303"/>
      <c r="W64" s="302">
        <f t="shared" si="10"/>
        <v>0</v>
      </c>
      <c r="AG64" s="260" t="s">
        <v>58</v>
      </c>
      <c r="AH64" s="261" t="s">
        <v>58</v>
      </c>
      <c r="AI64" s="261" t="s">
        <v>58</v>
      </c>
      <c r="AJ64" s="261" t="s">
        <v>58</v>
      </c>
      <c r="AK64" s="261" t="s">
        <v>58</v>
      </c>
      <c r="AL64" s="261" t="s">
        <v>58</v>
      </c>
      <c r="AM64" s="261" t="s">
        <v>58</v>
      </c>
      <c r="AN64" s="261" t="s">
        <v>58</v>
      </c>
      <c r="AO64" s="261" t="s">
        <v>58</v>
      </c>
      <c r="AP64" s="261" t="s">
        <v>58</v>
      </c>
      <c r="AQ64" s="261" t="s">
        <v>58</v>
      </c>
      <c r="AR64" s="261" t="s">
        <v>58</v>
      </c>
      <c r="AS64" s="261" t="s">
        <v>58</v>
      </c>
      <c r="AT64" s="261" t="s">
        <v>59</v>
      </c>
      <c r="AU64" s="261" t="s">
        <v>59</v>
      </c>
      <c r="AV64" s="261" t="s">
        <v>59</v>
      </c>
      <c r="AW64" s="261" t="s">
        <v>58</v>
      </c>
      <c r="AX64" s="261" t="s">
        <v>58</v>
      </c>
    </row>
    <row r="65" spans="2:50" s="70" customFormat="1" ht="12.75" hidden="1" x14ac:dyDescent="0.2">
      <c r="B65" s="83" t="s">
        <v>46</v>
      </c>
      <c r="C65" s="347"/>
      <c r="D65" s="305">
        <f t="shared" si="13"/>
        <v>0</v>
      </c>
      <c r="E65" s="300"/>
      <c r="F65" s="363"/>
      <c r="G65" s="316"/>
      <c r="H65" s="306"/>
      <c r="I65" s="306">
        <f>F65</f>
        <v>0</v>
      </c>
      <c r="J65" s="300"/>
      <c r="K65" s="158"/>
      <c r="L65" s="158"/>
      <c r="M65" s="158"/>
      <c r="N65" s="158"/>
      <c r="O65" s="158"/>
      <c r="P65" s="93"/>
      <c r="Q65" s="93"/>
      <c r="R65" s="93"/>
      <c r="S65" s="93"/>
      <c r="T65" s="300"/>
      <c r="U65" s="361"/>
      <c r="W65" s="306">
        <f t="shared" si="10"/>
        <v>0</v>
      </c>
      <c r="AG65" s="260" t="s">
        <v>59</v>
      </c>
      <c r="AH65" s="261" t="s">
        <v>58</v>
      </c>
      <c r="AI65" s="261" t="s">
        <v>59</v>
      </c>
      <c r="AJ65" s="261" t="s">
        <v>59</v>
      </c>
      <c r="AK65" s="261" t="s">
        <v>58</v>
      </c>
      <c r="AL65" s="261" t="s">
        <v>59</v>
      </c>
      <c r="AM65" s="261" t="s">
        <v>59</v>
      </c>
      <c r="AN65" s="261" t="s">
        <v>59</v>
      </c>
      <c r="AO65" s="261" t="s">
        <v>59</v>
      </c>
      <c r="AP65" s="261" t="s">
        <v>58</v>
      </c>
      <c r="AQ65" s="261" t="s">
        <v>58</v>
      </c>
      <c r="AR65" s="261" t="s">
        <v>59</v>
      </c>
      <c r="AS65" s="261" t="s">
        <v>59</v>
      </c>
      <c r="AT65" s="261" t="s">
        <v>59</v>
      </c>
      <c r="AU65" s="261" t="s">
        <v>59</v>
      </c>
      <c r="AV65" s="261" t="s">
        <v>59</v>
      </c>
      <c r="AW65" s="261" t="s">
        <v>59</v>
      </c>
      <c r="AX65" s="261" t="s">
        <v>59</v>
      </c>
    </row>
    <row r="66" spans="2:50" s="70" customFormat="1" ht="12.75" x14ac:dyDescent="0.2">
      <c r="B66" s="53" t="s">
        <v>261</v>
      </c>
      <c r="C66" s="74"/>
      <c r="D66" s="147">
        <f t="shared" si="13"/>
        <v>0</v>
      </c>
      <c r="E66" s="300"/>
      <c r="F66" s="143"/>
      <c r="G66" s="316"/>
      <c r="H66" s="77"/>
      <c r="I66" s="77">
        <f>F66</f>
        <v>0</v>
      </c>
      <c r="J66" s="300"/>
      <c r="K66" s="158"/>
      <c r="L66" s="158"/>
      <c r="M66" s="158"/>
      <c r="N66" s="158"/>
      <c r="O66" s="158"/>
      <c r="P66" s="93"/>
      <c r="Q66" s="93"/>
      <c r="R66" s="93"/>
      <c r="S66" s="93"/>
      <c r="T66" s="300"/>
      <c r="U66" s="317"/>
      <c r="W66" s="77">
        <f t="shared" si="10"/>
        <v>0</v>
      </c>
      <c r="AG66" s="260" t="s">
        <v>58</v>
      </c>
      <c r="AH66" s="261" t="s">
        <v>58</v>
      </c>
      <c r="AI66" s="261" t="s">
        <v>58</v>
      </c>
      <c r="AJ66" s="261" t="s">
        <v>58</v>
      </c>
      <c r="AK66" s="261" t="s">
        <v>58</v>
      </c>
      <c r="AL66" s="261" t="s">
        <v>58</v>
      </c>
      <c r="AM66" s="261" t="s">
        <v>58</v>
      </c>
      <c r="AN66" s="261" t="s">
        <v>58</v>
      </c>
      <c r="AO66" s="261" t="s">
        <v>58</v>
      </c>
      <c r="AP66" s="261" t="s">
        <v>58</v>
      </c>
      <c r="AQ66" s="261" t="s">
        <v>58</v>
      </c>
      <c r="AR66" s="261" t="s">
        <v>58</v>
      </c>
      <c r="AS66" s="261" t="s">
        <v>59</v>
      </c>
      <c r="AT66" s="261" t="s">
        <v>59</v>
      </c>
      <c r="AU66" s="261" t="s">
        <v>59</v>
      </c>
      <c r="AV66" s="261" t="s">
        <v>58</v>
      </c>
      <c r="AW66" s="261" t="s">
        <v>58</v>
      </c>
      <c r="AX66" s="261" t="s">
        <v>58</v>
      </c>
    </row>
    <row r="67" spans="2:50" s="70" customFormat="1" ht="12.75" hidden="1" x14ac:dyDescent="0.2">
      <c r="B67" s="53" t="s">
        <v>62</v>
      </c>
      <c r="C67" s="350"/>
      <c r="D67" s="147">
        <f t="shared" si="13"/>
        <v>0</v>
      </c>
      <c r="E67" s="300"/>
      <c r="F67" s="339"/>
      <c r="G67" s="316"/>
      <c r="H67" s="77"/>
      <c r="I67" s="77">
        <f>F67</f>
        <v>0</v>
      </c>
      <c r="J67" s="300"/>
      <c r="K67" s="158"/>
      <c r="L67" s="158"/>
      <c r="M67" s="158"/>
      <c r="N67" s="158"/>
      <c r="O67" s="158"/>
      <c r="P67" s="158"/>
      <c r="Q67" s="158"/>
      <c r="R67" s="158"/>
      <c r="S67" s="158"/>
      <c r="T67" s="300"/>
      <c r="U67" s="361"/>
      <c r="W67" s="77">
        <f t="shared" si="10"/>
        <v>0</v>
      </c>
      <c r="AG67" s="260" t="s">
        <v>59</v>
      </c>
      <c r="AH67" s="261" t="s">
        <v>59</v>
      </c>
      <c r="AI67" s="261" t="s">
        <v>59</v>
      </c>
      <c r="AJ67" s="261" t="s">
        <v>59</v>
      </c>
      <c r="AK67" s="261" t="s">
        <v>59</v>
      </c>
      <c r="AL67" s="261" t="s">
        <v>59</v>
      </c>
      <c r="AM67" s="261" t="s">
        <v>59</v>
      </c>
      <c r="AN67" s="261" t="s">
        <v>59</v>
      </c>
      <c r="AO67" s="261" t="s">
        <v>58</v>
      </c>
      <c r="AP67" s="261" t="s">
        <v>59</v>
      </c>
      <c r="AQ67" s="261" t="s">
        <v>59</v>
      </c>
      <c r="AR67" s="261" t="s">
        <v>59</v>
      </c>
      <c r="AS67" s="261" t="s">
        <v>58</v>
      </c>
      <c r="AT67" s="261" t="s">
        <v>59</v>
      </c>
      <c r="AU67" s="261" t="s">
        <v>59</v>
      </c>
      <c r="AV67" s="261" t="s">
        <v>59</v>
      </c>
      <c r="AW67" s="261" t="s">
        <v>59</v>
      </c>
      <c r="AX67" s="261" t="s">
        <v>59</v>
      </c>
    </row>
    <row r="68" spans="2:50" s="70" customFormat="1" ht="13.5" thickBot="1" x14ac:dyDescent="0.25">
      <c r="B68" s="37" t="s">
        <v>145</v>
      </c>
      <c r="C68" s="75"/>
      <c r="D68" s="151">
        <f t="shared" si="13"/>
        <v>0</v>
      </c>
      <c r="E68" s="300"/>
      <c r="F68" s="144"/>
      <c r="G68" s="316"/>
      <c r="H68" s="311"/>
      <c r="I68" s="311">
        <f>F68</f>
        <v>0</v>
      </c>
      <c r="J68" s="300"/>
      <c r="K68" s="158"/>
      <c r="L68" s="158"/>
      <c r="M68" s="158"/>
      <c r="N68" s="158"/>
      <c r="O68" s="158"/>
      <c r="P68" s="93"/>
      <c r="Q68" s="93"/>
      <c r="R68" s="93"/>
      <c r="S68" s="93"/>
      <c r="T68" s="300"/>
      <c r="U68" s="312"/>
      <c r="W68" s="311">
        <f t="shared" si="10"/>
        <v>0</v>
      </c>
      <c r="AG68" s="260" t="s">
        <v>58</v>
      </c>
      <c r="AH68" s="261" t="s">
        <v>58</v>
      </c>
      <c r="AI68" s="261" t="s">
        <v>59</v>
      </c>
      <c r="AJ68" s="261" t="s">
        <v>59</v>
      </c>
      <c r="AK68" s="261" t="s">
        <v>58</v>
      </c>
      <c r="AL68" s="261" t="s">
        <v>59</v>
      </c>
      <c r="AM68" s="261" t="s">
        <v>58</v>
      </c>
      <c r="AN68" s="261" t="s">
        <v>58</v>
      </c>
      <c r="AO68" s="261" t="s">
        <v>59</v>
      </c>
      <c r="AP68" s="261" t="s">
        <v>58</v>
      </c>
      <c r="AQ68" s="261" t="s">
        <v>58</v>
      </c>
      <c r="AR68" s="261" t="s">
        <v>59</v>
      </c>
      <c r="AS68" s="261" t="s">
        <v>59</v>
      </c>
      <c r="AT68" s="261" t="s">
        <v>59</v>
      </c>
      <c r="AU68" s="261" t="s">
        <v>59</v>
      </c>
      <c r="AV68" s="261" t="s">
        <v>59</v>
      </c>
      <c r="AW68" s="261" t="s">
        <v>58</v>
      </c>
      <c r="AX68" s="261" t="s">
        <v>58</v>
      </c>
    </row>
    <row r="69" spans="2:50" s="70" customFormat="1" ht="13.5" thickBot="1" x14ac:dyDescent="0.25">
      <c r="B69" s="254"/>
      <c r="C69" s="320"/>
      <c r="D69" s="320"/>
      <c r="E69" s="321"/>
      <c r="F69" s="322"/>
      <c r="G69" s="321"/>
      <c r="H69" s="322"/>
      <c r="I69" s="322"/>
      <c r="J69" s="321"/>
      <c r="K69" s="323"/>
      <c r="L69" s="323"/>
      <c r="M69" s="323"/>
      <c r="N69" s="323"/>
      <c r="O69" s="323"/>
      <c r="P69" s="323"/>
      <c r="Q69" s="323"/>
      <c r="R69" s="323"/>
      <c r="S69" s="323"/>
      <c r="T69" s="321"/>
      <c r="U69" s="90"/>
      <c r="W69" s="297"/>
      <c r="AG69" s="260" t="s">
        <v>58</v>
      </c>
      <c r="AH69" s="261" t="s">
        <v>58</v>
      </c>
      <c r="AI69" s="261" t="s">
        <v>58</v>
      </c>
      <c r="AJ69" s="261" t="s">
        <v>58</v>
      </c>
      <c r="AK69" s="261" t="s">
        <v>58</v>
      </c>
      <c r="AL69" s="261" t="s">
        <v>58</v>
      </c>
      <c r="AM69" s="261" t="s">
        <v>58</v>
      </c>
      <c r="AN69" s="261" t="s">
        <v>58</v>
      </c>
      <c r="AO69" s="261" t="s">
        <v>58</v>
      </c>
      <c r="AP69" s="261" t="s">
        <v>58</v>
      </c>
      <c r="AQ69" s="261" t="s">
        <v>58</v>
      </c>
      <c r="AR69" s="261" t="s">
        <v>59</v>
      </c>
      <c r="AS69" s="261" t="s">
        <v>58</v>
      </c>
      <c r="AT69" s="261" t="s">
        <v>59</v>
      </c>
      <c r="AU69" s="261" t="s">
        <v>59</v>
      </c>
      <c r="AV69" s="261" t="s">
        <v>59</v>
      </c>
      <c r="AW69" s="261" t="s">
        <v>59</v>
      </c>
      <c r="AX69" s="261" t="s">
        <v>59</v>
      </c>
    </row>
    <row r="70" spans="2:50" s="70" customFormat="1" ht="13.5" hidden="1" thickBot="1" x14ac:dyDescent="0.25">
      <c r="B70" s="17" t="s">
        <v>52</v>
      </c>
      <c r="C70" s="48">
        <f>SUM(C71:C75)</f>
        <v>0</v>
      </c>
      <c r="D70" s="48">
        <f t="shared" ref="D70:D75" si="15">IFERROR(C70/$AC$1,0)</f>
        <v>0</v>
      </c>
      <c r="E70" s="25"/>
      <c r="F70" s="42">
        <f>SUM(F71:F75)</f>
        <v>0</v>
      </c>
      <c r="G70" s="25"/>
      <c r="H70" s="42">
        <f>SUM(H71:H75)</f>
        <v>0</v>
      </c>
      <c r="I70" s="42">
        <f>SUM(I71:I75)</f>
        <v>0</v>
      </c>
      <c r="J70" s="25"/>
      <c r="K70" s="159"/>
      <c r="L70" s="159"/>
      <c r="M70" s="159"/>
      <c r="N70" s="159"/>
      <c r="O70" s="159"/>
      <c r="P70" s="159"/>
      <c r="Q70" s="159"/>
      <c r="R70" s="159"/>
      <c r="S70" s="159"/>
      <c r="T70" s="25"/>
      <c r="U70" s="394" t="s">
        <v>270</v>
      </c>
      <c r="W70" s="42">
        <f t="shared" ref="W70:W73" si="16">IFERROR(F70/D70,0)</f>
        <v>0</v>
      </c>
      <c r="AG70" s="260" t="s">
        <v>59</v>
      </c>
      <c r="AH70" s="261" t="s">
        <v>59</v>
      </c>
      <c r="AI70" s="261" t="s">
        <v>59</v>
      </c>
      <c r="AJ70" s="261" t="s">
        <v>59</v>
      </c>
      <c r="AK70" s="261" t="s">
        <v>59</v>
      </c>
      <c r="AL70" s="261" t="s">
        <v>59</v>
      </c>
      <c r="AM70" s="261" t="s">
        <v>59</v>
      </c>
      <c r="AN70" s="261" t="s">
        <v>59</v>
      </c>
      <c r="AO70" s="261" t="s">
        <v>58</v>
      </c>
      <c r="AP70" s="261" t="s">
        <v>59</v>
      </c>
      <c r="AQ70" s="261" t="s">
        <v>59</v>
      </c>
      <c r="AR70" s="261" t="s">
        <v>59</v>
      </c>
      <c r="AS70" s="261" t="s">
        <v>58</v>
      </c>
      <c r="AT70" s="261" t="s">
        <v>59</v>
      </c>
      <c r="AU70" s="261" t="s">
        <v>59</v>
      </c>
      <c r="AV70" s="261" t="s">
        <v>59</v>
      </c>
      <c r="AW70" s="261" t="s">
        <v>59</v>
      </c>
      <c r="AX70" s="261" t="s">
        <v>59</v>
      </c>
    </row>
    <row r="71" spans="2:50" s="70" customFormat="1" ht="13.5" hidden="1" thickBot="1" x14ac:dyDescent="0.25">
      <c r="B71" s="251" t="s">
        <v>262</v>
      </c>
      <c r="C71" s="364"/>
      <c r="D71" s="299">
        <f t="shared" si="15"/>
        <v>0</v>
      </c>
      <c r="E71" s="300"/>
      <c r="F71" s="345"/>
      <c r="G71" s="316"/>
      <c r="H71" s="302"/>
      <c r="I71" s="302">
        <f>F71</f>
        <v>0</v>
      </c>
      <c r="J71" s="300"/>
      <c r="K71" s="158"/>
      <c r="L71" s="158"/>
      <c r="M71" s="158"/>
      <c r="N71" s="158"/>
      <c r="O71" s="158"/>
      <c r="P71" s="158"/>
      <c r="Q71" s="158"/>
      <c r="R71" s="158"/>
      <c r="S71" s="158"/>
      <c r="T71" s="300"/>
      <c r="U71" s="360"/>
      <c r="W71" s="302">
        <f t="shared" si="16"/>
        <v>0</v>
      </c>
      <c r="AG71" s="260" t="s">
        <v>59</v>
      </c>
      <c r="AH71" s="261" t="s">
        <v>59</v>
      </c>
      <c r="AI71" s="261" t="s">
        <v>59</v>
      </c>
      <c r="AJ71" s="261" t="s">
        <v>59</v>
      </c>
      <c r="AK71" s="261" t="s">
        <v>59</v>
      </c>
      <c r="AL71" s="261" t="s">
        <v>59</v>
      </c>
      <c r="AM71" s="261" t="s">
        <v>59</v>
      </c>
      <c r="AN71" s="261" t="s">
        <v>59</v>
      </c>
      <c r="AO71" s="261" t="s">
        <v>58</v>
      </c>
      <c r="AP71" s="261" t="s">
        <v>59</v>
      </c>
      <c r="AQ71" s="261" t="s">
        <v>59</v>
      </c>
      <c r="AR71" s="261" t="s">
        <v>59</v>
      </c>
      <c r="AS71" s="261" t="s">
        <v>58</v>
      </c>
      <c r="AT71" s="261" t="s">
        <v>59</v>
      </c>
      <c r="AU71" s="261" t="s">
        <v>59</v>
      </c>
      <c r="AV71" s="261" t="s">
        <v>59</v>
      </c>
      <c r="AW71" s="261" t="s">
        <v>59</v>
      </c>
      <c r="AX71" s="261" t="s">
        <v>59</v>
      </c>
    </row>
    <row r="72" spans="2:50" s="70" customFormat="1" ht="13.5" hidden="1" thickBot="1" x14ac:dyDescent="0.25">
      <c r="B72" s="83" t="s">
        <v>263</v>
      </c>
      <c r="C72" s="347"/>
      <c r="D72" s="305">
        <f t="shared" si="15"/>
        <v>0</v>
      </c>
      <c r="E72" s="300"/>
      <c r="F72" s="363"/>
      <c r="G72" s="316"/>
      <c r="H72" s="306"/>
      <c r="I72" s="306">
        <f>F72</f>
        <v>0</v>
      </c>
      <c r="J72" s="300"/>
      <c r="K72" s="158"/>
      <c r="L72" s="158"/>
      <c r="M72" s="158"/>
      <c r="N72" s="158"/>
      <c r="O72" s="158"/>
      <c r="P72" s="158"/>
      <c r="Q72" s="158"/>
      <c r="R72" s="158"/>
      <c r="S72" s="158"/>
      <c r="T72" s="300"/>
      <c r="U72" s="349"/>
      <c r="W72" s="306">
        <f t="shared" si="16"/>
        <v>0</v>
      </c>
      <c r="AG72" s="260" t="s">
        <v>59</v>
      </c>
      <c r="AH72" s="261" t="s">
        <v>59</v>
      </c>
      <c r="AI72" s="261" t="s">
        <v>59</v>
      </c>
      <c r="AJ72" s="261" t="s">
        <v>59</v>
      </c>
      <c r="AK72" s="261" t="s">
        <v>59</v>
      </c>
      <c r="AL72" s="261" t="s">
        <v>59</v>
      </c>
      <c r="AM72" s="261" t="s">
        <v>59</v>
      </c>
      <c r="AN72" s="261" t="s">
        <v>59</v>
      </c>
      <c r="AO72" s="261" t="s">
        <v>58</v>
      </c>
      <c r="AP72" s="261" t="s">
        <v>59</v>
      </c>
      <c r="AQ72" s="261" t="s">
        <v>59</v>
      </c>
      <c r="AR72" s="261" t="s">
        <v>59</v>
      </c>
      <c r="AS72" s="261" t="s">
        <v>59</v>
      </c>
      <c r="AT72" s="261" t="s">
        <v>59</v>
      </c>
      <c r="AU72" s="261" t="s">
        <v>59</v>
      </c>
      <c r="AV72" s="261" t="s">
        <v>59</v>
      </c>
      <c r="AW72" s="261" t="s">
        <v>59</v>
      </c>
      <c r="AX72" s="261" t="s">
        <v>59</v>
      </c>
    </row>
    <row r="73" spans="2:50" s="70" customFormat="1" ht="13.5" hidden="1" thickBot="1" x14ac:dyDescent="0.25">
      <c r="B73" s="53" t="s">
        <v>264</v>
      </c>
      <c r="C73" s="350"/>
      <c r="D73" s="147">
        <f t="shared" si="15"/>
        <v>0</v>
      </c>
      <c r="E73" s="300"/>
      <c r="F73" s="339"/>
      <c r="G73" s="316"/>
      <c r="H73" s="77"/>
      <c r="I73" s="306">
        <f t="shared" ref="I73:I74" si="17">F73</f>
        <v>0</v>
      </c>
      <c r="J73" s="300"/>
      <c r="K73" s="158"/>
      <c r="L73" s="158"/>
      <c r="M73" s="158"/>
      <c r="N73" s="158"/>
      <c r="O73" s="158"/>
      <c r="P73" s="158"/>
      <c r="Q73" s="158"/>
      <c r="R73" s="158"/>
      <c r="S73" s="158"/>
      <c r="T73" s="300"/>
      <c r="U73" s="361"/>
      <c r="W73" s="77">
        <f t="shared" si="16"/>
        <v>0</v>
      </c>
      <c r="AG73" s="260" t="s">
        <v>59</v>
      </c>
      <c r="AH73" s="261" t="s">
        <v>59</v>
      </c>
      <c r="AI73" s="261" t="s">
        <v>59</v>
      </c>
      <c r="AJ73" s="261" t="s">
        <v>59</v>
      </c>
      <c r="AK73" s="261" t="s">
        <v>59</v>
      </c>
      <c r="AL73" s="261" t="s">
        <v>59</v>
      </c>
      <c r="AM73" s="261" t="s">
        <v>59</v>
      </c>
      <c r="AN73" s="261" t="s">
        <v>59</v>
      </c>
      <c r="AO73" s="261" t="s">
        <v>58</v>
      </c>
      <c r="AP73" s="261" t="s">
        <v>59</v>
      </c>
      <c r="AQ73" s="261" t="s">
        <v>59</v>
      </c>
      <c r="AR73" s="261" t="s">
        <v>59</v>
      </c>
      <c r="AS73" s="261" t="s">
        <v>58</v>
      </c>
      <c r="AT73" s="261" t="s">
        <v>59</v>
      </c>
      <c r="AU73" s="261" t="s">
        <v>59</v>
      </c>
      <c r="AV73" s="261" t="s">
        <v>59</v>
      </c>
      <c r="AW73" s="261" t="s">
        <v>59</v>
      </c>
      <c r="AX73" s="261" t="s">
        <v>59</v>
      </c>
    </row>
    <row r="74" spans="2:50" s="70" customFormat="1" ht="13.5" hidden="1" thickBot="1" x14ac:dyDescent="0.25">
      <c r="B74" s="54" t="s">
        <v>265</v>
      </c>
      <c r="C74" s="352"/>
      <c r="D74" s="147">
        <f t="shared" si="15"/>
        <v>0</v>
      </c>
      <c r="E74" s="300"/>
      <c r="F74" s="362"/>
      <c r="G74" s="316"/>
      <c r="H74" s="77"/>
      <c r="I74" s="306">
        <f t="shared" si="17"/>
        <v>0</v>
      </c>
      <c r="J74" s="300"/>
      <c r="K74" s="158"/>
      <c r="L74" s="158"/>
      <c r="M74" s="158"/>
      <c r="N74" s="158"/>
      <c r="O74" s="158"/>
      <c r="P74" s="158"/>
      <c r="Q74" s="158"/>
      <c r="R74" s="158"/>
      <c r="S74" s="158"/>
      <c r="T74" s="300"/>
      <c r="U74" s="361"/>
      <c r="W74" s="77">
        <f>IFERROR(F74/D74,0)</f>
        <v>0</v>
      </c>
      <c r="AG74" s="260" t="s">
        <v>59</v>
      </c>
      <c r="AH74" s="261" t="s">
        <v>59</v>
      </c>
      <c r="AI74" s="261" t="s">
        <v>59</v>
      </c>
      <c r="AJ74" s="261" t="s">
        <v>59</v>
      </c>
      <c r="AK74" s="261" t="s">
        <v>59</v>
      </c>
      <c r="AL74" s="261" t="s">
        <v>59</v>
      </c>
      <c r="AM74" s="261" t="s">
        <v>59</v>
      </c>
      <c r="AN74" s="261" t="s">
        <v>59</v>
      </c>
      <c r="AO74" s="261" t="s">
        <v>58</v>
      </c>
      <c r="AP74" s="261" t="s">
        <v>59</v>
      </c>
      <c r="AQ74" s="261" t="s">
        <v>59</v>
      </c>
      <c r="AR74" s="261" t="s">
        <v>59</v>
      </c>
      <c r="AS74" s="261" t="s">
        <v>59</v>
      </c>
      <c r="AT74" s="261" t="s">
        <v>59</v>
      </c>
      <c r="AU74" s="261" t="s">
        <v>59</v>
      </c>
      <c r="AV74" s="261" t="s">
        <v>59</v>
      </c>
      <c r="AW74" s="261" t="s">
        <v>59</v>
      </c>
      <c r="AX74" s="261" t="s">
        <v>59</v>
      </c>
    </row>
    <row r="75" spans="2:50" s="70" customFormat="1" ht="13.5" hidden="1" thickBot="1" x14ac:dyDescent="0.25">
      <c r="B75" s="37" t="s">
        <v>266</v>
      </c>
      <c r="C75" s="365"/>
      <c r="D75" s="151">
        <f t="shared" si="15"/>
        <v>0</v>
      </c>
      <c r="E75" s="300"/>
      <c r="F75" s="346"/>
      <c r="G75" s="316"/>
      <c r="H75" s="311"/>
      <c r="I75" s="311">
        <f>F75</f>
        <v>0</v>
      </c>
      <c r="J75" s="300"/>
      <c r="K75" s="158"/>
      <c r="L75" s="158"/>
      <c r="M75" s="158"/>
      <c r="N75" s="158"/>
      <c r="O75" s="158"/>
      <c r="P75" s="158"/>
      <c r="Q75" s="158"/>
      <c r="R75" s="158"/>
      <c r="S75" s="158"/>
      <c r="T75" s="300"/>
      <c r="U75" s="366"/>
      <c r="W75" s="311">
        <f>IFERROR(F75/D75,0)</f>
        <v>0</v>
      </c>
      <c r="AG75" s="260" t="s">
        <v>59</v>
      </c>
      <c r="AH75" s="261" t="s">
        <v>59</v>
      </c>
      <c r="AI75" s="261" t="s">
        <v>59</v>
      </c>
      <c r="AJ75" s="261" t="s">
        <v>59</v>
      </c>
      <c r="AK75" s="261" t="s">
        <v>59</v>
      </c>
      <c r="AL75" s="261" t="s">
        <v>59</v>
      </c>
      <c r="AM75" s="261" t="s">
        <v>59</v>
      </c>
      <c r="AN75" s="261" t="s">
        <v>59</v>
      </c>
      <c r="AO75" s="261" t="s">
        <v>58</v>
      </c>
      <c r="AP75" s="261" t="s">
        <v>59</v>
      </c>
      <c r="AQ75" s="261" t="s">
        <v>59</v>
      </c>
      <c r="AR75" s="261" t="s">
        <v>59</v>
      </c>
      <c r="AS75" s="261" t="s">
        <v>59</v>
      </c>
      <c r="AT75" s="261" t="s">
        <v>59</v>
      </c>
      <c r="AU75" s="261" t="s">
        <v>59</v>
      </c>
      <c r="AV75" s="261" t="s">
        <v>59</v>
      </c>
      <c r="AW75" s="261" t="s">
        <v>59</v>
      </c>
      <c r="AX75" s="261" t="s">
        <v>59</v>
      </c>
    </row>
    <row r="76" spans="2:50" s="70" customFormat="1" ht="13.5" hidden="1" thickBot="1" x14ac:dyDescent="0.25">
      <c r="B76" s="254"/>
      <c r="C76" s="320"/>
      <c r="D76" s="320"/>
      <c r="E76" s="321"/>
      <c r="F76" s="322"/>
      <c r="G76" s="321"/>
      <c r="H76" s="322"/>
      <c r="I76" s="322"/>
      <c r="J76" s="321"/>
      <c r="K76" s="323"/>
      <c r="L76" s="323"/>
      <c r="M76" s="323"/>
      <c r="N76" s="323"/>
      <c r="O76" s="323"/>
      <c r="P76" s="323"/>
      <c r="Q76" s="323"/>
      <c r="R76" s="323"/>
      <c r="S76" s="323"/>
      <c r="T76" s="321"/>
      <c r="U76" s="90"/>
      <c r="W76" s="297"/>
      <c r="AG76" s="260" t="s">
        <v>59</v>
      </c>
      <c r="AH76" s="261" t="s">
        <v>59</v>
      </c>
      <c r="AI76" s="261" t="s">
        <v>59</v>
      </c>
      <c r="AJ76" s="261" t="s">
        <v>59</v>
      </c>
      <c r="AK76" s="261" t="s">
        <v>59</v>
      </c>
      <c r="AL76" s="261" t="s">
        <v>59</v>
      </c>
      <c r="AM76" s="261" t="s">
        <v>59</v>
      </c>
      <c r="AN76" s="261" t="s">
        <v>59</v>
      </c>
      <c r="AO76" s="261" t="s">
        <v>58</v>
      </c>
      <c r="AP76" s="261" t="s">
        <v>59</v>
      </c>
      <c r="AQ76" s="261" t="s">
        <v>59</v>
      </c>
      <c r="AR76" s="261" t="s">
        <v>58</v>
      </c>
      <c r="AS76" s="261" t="s">
        <v>58</v>
      </c>
      <c r="AT76" s="261" t="s">
        <v>58</v>
      </c>
      <c r="AU76" s="261" t="s">
        <v>58</v>
      </c>
      <c r="AV76" s="261" t="s">
        <v>58</v>
      </c>
      <c r="AW76" s="261" t="s">
        <v>58</v>
      </c>
      <c r="AX76" s="261" t="s">
        <v>58</v>
      </c>
    </row>
    <row r="77" spans="2:50" s="70" customFormat="1" ht="13.5" thickBot="1" x14ac:dyDescent="0.25">
      <c r="B77" s="17" t="s">
        <v>15</v>
      </c>
      <c r="C77" s="48">
        <f>SUM(C78:C82)</f>
        <v>0</v>
      </c>
      <c r="D77" s="48">
        <f t="shared" ref="D77:D82" si="18">IFERROR(C77/$AC$1,0)</f>
        <v>0</v>
      </c>
      <c r="E77" s="25"/>
      <c r="F77" s="42">
        <f>SUM(F78:F82)</f>
        <v>0</v>
      </c>
      <c r="G77" s="28"/>
      <c r="H77" s="42">
        <f t="shared" ref="H77:I77" si="19">SUM(H78:H82)</f>
        <v>0</v>
      </c>
      <c r="I77" s="42">
        <f t="shared" si="19"/>
        <v>0</v>
      </c>
      <c r="J77" s="25"/>
      <c r="K77" s="159"/>
      <c r="L77" s="159"/>
      <c r="M77" s="159"/>
      <c r="N77" s="159"/>
      <c r="O77" s="159"/>
      <c r="P77" s="48">
        <f>SUM(P78:P82)</f>
        <v>0</v>
      </c>
      <c r="Q77" s="48">
        <f>IFERROR(P77/$AC$1,0)</f>
        <v>0</v>
      </c>
      <c r="R77" s="159"/>
      <c r="S77" s="42">
        <f>SUM(S78:S82)</f>
        <v>0</v>
      </c>
      <c r="T77" s="25"/>
      <c r="U77" s="394" t="s">
        <v>270</v>
      </c>
      <c r="W77" s="42">
        <f t="shared" si="10"/>
        <v>0</v>
      </c>
      <c r="AG77" s="260" t="s">
        <v>58</v>
      </c>
      <c r="AH77" s="261" t="s">
        <v>58</v>
      </c>
      <c r="AI77" s="261" t="s">
        <v>58</v>
      </c>
      <c r="AJ77" s="261" t="s">
        <v>58</v>
      </c>
      <c r="AK77" s="261" t="s">
        <v>58</v>
      </c>
      <c r="AL77" s="261" t="s">
        <v>58</v>
      </c>
      <c r="AM77" s="261" t="s">
        <v>58</v>
      </c>
      <c r="AN77" s="261" t="s">
        <v>58</v>
      </c>
      <c r="AO77" s="261" t="s">
        <v>58</v>
      </c>
      <c r="AP77" s="261" t="s">
        <v>58</v>
      </c>
      <c r="AQ77" s="261" t="s">
        <v>58</v>
      </c>
      <c r="AR77" s="261" t="s">
        <v>58</v>
      </c>
      <c r="AS77" s="261" t="s">
        <v>58</v>
      </c>
      <c r="AT77" s="261" t="s">
        <v>58</v>
      </c>
      <c r="AU77" s="261" t="s">
        <v>58</v>
      </c>
      <c r="AV77" s="261" t="s">
        <v>59</v>
      </c>
      <c r="AW77" s="261" t="s">
        <v>58</v>
      </c>
      <c r="AX77" s="261" t="s">
        <v>58</v>
      </c>
    </row>
    <row r="78" spans="2:50" s="70" customFormat="1" ht="12.75" x14ac:dyDescent="0.2">
      <c r="B78" s="251" t="s">
        <v>42</v>
      </c>
      <c r="C78" s="298"/>
      <c r="D78" s="299">
        <f t="shared" si="18"/>
        <v>0</v>
      </c>
      <c r="E78" s="300"/>
      <c r="F78" s="142"/>
      <c r="G78" s="316"/>
      <c r="H78" s="302"/>
      <c r="I78" s="302">
        <f>F78</f>
        <v>0</v>
      </c>
      <c r="J78" s="300"/>
      <c r="K78" s="158"/>
      <c r="L78" s="158"/>
      <c r="M78" s="158"/>
      <c r="N78" s="158"/>
      <c r="O78" s="158"/>
      <c r="P78" s="158"/>
      <c r="Q78" s="158"/>
      <c r="R78" s="158"/>
      <c r="S78" s="158"/>
      <c r="T78" s="300"/>
      <c r="U78" s="303"/>
      <c r="W78" s="302">
        <f t="shared" si="10"/>
        <v>0</v>
      </c>
      <c r="AG78" s="260" t="s">
        <v>58</v>
      </c>
      <c r="AH78" s="261" t="s">
        <v>58</v>
      </c>
      <c r="AI78" s="261" t="s">
        <v>58</v>
      </c>
      <c r="AJ78" s="261" t="s">
        <v>58</v>
      </c>
      <c r="AK78" s="261" t="s">
        <v>58</v>
      </c>
      <c r="AL78" s="261" t="s">
        <v>58</v>
      </c>
      <c r="AM78" s="261" t="s">
        <v>58</v>
      </c>
      <c r="AN78" s="261" t="s">
        <v>58</v>
      </c>
      <c r="AO78" s="261" t="s">
        <v>58</v>
      </c>
      <c r="AP78" s="261" t="s">
        <v>58</v>
      </c>
      <c r="AQ78" s="261" t="s">
        <v>58</v>
      </c>
      <c r="AR78" s="261" t="s">
        <v>58</v>
      </c>
      <c r="AS78" s="261" t="s">
        <v>58</v>
      </c>
      <c r="AT78" s="261" t="s">
        <v>58</v>
      </c>
      <c r="AU78" s="261" t="s">
        <v>59</v>
      </c>
      <c r="AV78" s="261" t="s">
        <v>59</v>
      </c>
      <c r="AW78" s="261" t="s">
        <v>58</v>
      </c>
      <c r="AX78" s="261" t="s">
        <v>58</v>
      </c>
    </row>
    <row r="79" spans="2:50" s="70" customFormat="1" ht="12.75" x14ac:dyDescent="0.2">
      <c r="B79" s="53" t="s">
        <v>11</v>
      </c>
      <c r="C79" s="74"/>
      <c r="D79" s="147">
        <f t="shared" si="18"/>
        <v>0</v>
      </c>
      <c r="E79" s="300"/>
      <c r="F79" s="143"/>
      <c r="G79" s="316"/>
      <c r="H79" s="77"/>
      <c r="I79" s="77">
        <f>F79</f>
        <v>0</v>
      </c>
      <c r="J79" s="300"/>
      <c r="K79" s="158"/>
      <c r="L79" s="158"/>
      <c r="M79" s="158"/>
      <c r="N79" s="158"/>
      <c r="O79" s="158"/>
      <c r="P79" s="158"/>
      <c r="Q79" s="158"/>
      <c r="R79" s="158"/>
      <c r="S79" s="158"/>
      <c r="T79" s="300"/>
      <c r="U79" s="307"/>
      <c r="W79" s="77">
        <f t="shared" si="10"/>
        <v>0</v>
      </c>
      <c r="AG79" s="260" t="s">
        <v>58</v>
      </c>
      <c r="AH79" s="261" t="s">
        <v>58</v>
      </c>
      <c r="AI79" s="261" t="s">
        <v>58</v>
      </c>
      <c r="AJ79" s="261" t="s">
        <v>58</v>
      </c>
      <c r="AK79" s="261" t="s">
        <v>58</v>
      </c>
      <c r="AL79" s="261" t="s">
        <v>58</v>
      </c>
      <c r="AM79" s="261" t="s">
        <v>58</v>
      </c>
      <c r="AN79" s="261" t="s">
        <v>58</v>
      </c>
      <c r="AO79" s="261" t="s">
        <v>58</v>
      </c>
      <c r="AP79" s="261" t="s">
        <v>58</v>
      </c>
      <c r="AQ79" s="261" t="s">
        <v>58</v>
      </c>
      <c r="AR79" s="261" t="s">
        <v>58</v>
      </c>
      <c r="AS79" s="261" t="s">
        <v>59</v>
      </c>
      <c r="AT79" s="261" t="s">
        <v>59</v>
      </c>
      <c r="AU79" s="261" t="s">
        <v>59</v>
      </c>
      <c r="AV79" s="261" t="s">
        <v>59</v>
      </c>
      <c r="AW79" s="261" t="s">
        <v>59</v>
      </c>
      <c r="AX79" s="261" t="s">
        <v>59</v>
      </c>
    </row>
    <row r="80" spans="2:50" s="70" customFormat="1" ht="13.5" thickBot="1" x14ac:dyDescent="0.25">
      <c r="B80" s="53" t="s">
        <v>267</v>
      </c>
      <c r="C80" s="74"/>
      <c r="D80" s="147">
        <f t="shared" si="18"/>
        <v>0</v>
      </c>
      <c r="E80" s="300"/>
      <c r="F80" s="143"/>
      <c r="G80" s="316"/>
      <c r="H80" s="77"/>
      <c r="I80" s="77">
        <f>F80</f>
        <v>0</v>
      </c>
      <c r="J80" s="300"/>
      <c r="K80" s="158"/>
      <c r="L80" s="158"/>
      <c r="M80" s="158"/>
      <c r="N80" s="158"/>
      <c r="O80" s="158"/>
      <c r="P80" s="158"/>
      <c r="Q80" s="158"/>
      <c r="R80" s="158"/>
      <c r="S80" s="158"/>
      <c r="T80" s="300"/>
      <c r="U80" s="317"/>
      <c r="W80" s="77">
        <f t="shared" si="10"/>
        <v>0</v>
      </c>
      <c r="AG80" s="260" t="s">
        <v>58</v>
      </c>
      <c r="AH80" s="261" t="s">
        <v>58</v>
      </c>
      <c r="AI80" s="261" t="s">
        <v>58</v>
      </c>
      <c r="AJ80" s="261" t="s">
        <v>58</v>
      </c>
      <c r="AK80" s="261" t="s">
        <v>58</v>
      </c>
      <c r="AL80" s="261" t="s">
        <v>58</v>
      </c>
      <c r="AM80" s="261" t="s">
        <v>58</v>
      </c>
      <c r="AN80" s="261" t="s">
        <v>58</v>
      </c>
      <c r="AO80" s="261" t="s">
        <v>58</v>
      </c>
      <c r="AP80" s="261" t="s">
        <v>58</v>
      </c>
      <c r="AQ80" s="261" t="s">
        <v>58</v>
      </c>
      <c r="AR80" s="261" t="s">
        <v>58</v>
      </c>
      <c r="AS80" s="261" t="s">
        <v>59</v>
      </c>
      <c r="AT80" s="261" t="s">
        <v>58</v>
      </c>
      <c r="AU80" s="261" t="s">
        <v>59</v>
      </c>
      <c r="AV80" s="261" t="s">
        <v>59</v>
      </c>
      <c r="AW80" s="261" t="s">
        <v>58</v>
      </c>
      <c r="AX80" s="261" t="s">
        <v>58</v>
      </c>
    </row>
    <row r="81" spans="2:50" s="70" customFormat="1" ht="13.5" hidden="1" thickBot="1" x14ac:dyDescent="0.25">
      <c r="B81" s="54" t="s">
        <v>268</v>
      </c>
      <c r="C81" s="352"/>
      <c r="D81" s="310">
        <f t="shared" si="18"/>
        <v>0</v>
      </c>
      <c r="E81" s="300"/>
      <c r="F81" s="362"/>
      <c r="G81" s="316"/>
      <c r="H81" s="85"/>
      <c r="I81" s="85">
        <f>F81</f>
        <v>0</v>
      </c>
      <c r="J81" s="300"/>
      <c r="K81" s="158"/>
      <c r="L81" s="158"/>
      <c r="M81" s="158"/>
      <c r="N81" s="158"/>
      <c r="O81" s="158"/>
      <c r="P81" s="158"/>
      <c r="Q81" s="158"/>
      <c r="R81" s="158"/>
      <c r="S81" s="158"/>
      <c r="T81" s="300"/>
      <c r="U81" s="361"/>
      <c r="W81" s="85">
        <f t="shared" si="10"/>
        <v>0</v>
      </c>
      <c r="AG81" s="260" t="s">
        <v>59</v>
      </c>
      <c r="AH81" s="261" t="s">
        <v>59</v>
      </c>
      <c r="AI81" s="261" t="s">
        <v>59</v>
      </c>
      <c r="AJ81" s="261" t="s">
        <v>59</v>
      </c>
      <c r="AK81" s="261" t="s">
        <v>59</v>
      </c>
      <c r="AL81" s="261" t="s">
        <v>59</v>
      </c>
      <c r="AM81" s="261" t="s">
        <v>59</v>
      </c>
      <c r="AN81" s="261" t="s">
        <v>59</v>
      </c>
      <c r="AO81" s="261" t="s">
        <v>59</v>
      </c>
      <c r="AP81" s="261" t="s">
        <v>58</v>
      </c>
      <c r="AQ81" s="261" t="s">
        <v>59</v>
      </c>
      <c r="AR81" s="261" t="s">
        <v>59</v>
      </c>
      <c r="AS81" s="261" t="s">
        <v>59</v>
      </c>
      <c r="AT81" s="261" t="s">
        <v>59</v>
      </c>
      <c r="AU81" s="261" t="s">
        <v>59</v>
      </c>
      <c r="AV81" s="261" t="s">
        <v>59</v>
      </c>
      <c r="AW81" s="261" t="s">
        <v>59</v>
      </c>
      <c r="AX81" s="261" t="s">
        <v>59</v>
      </c>
    </row>
    <row r="82" spans="2:50" s="70" customFormat="1" ht="13.5" thickBot="1" x14ac:dyDescent="0.25">
      <c r="B82" s="37" t="s">
        <v>48</v>
      </c>
      <c r="C82" s="75"/>
      <c r="D82" s="151">
        <f t="shared" si="18"/>
        <v>0</v>
      </c>
      <c r="E82" s="300"/>
      <c r="F82" s="144"/>
      <c r="G82" s="316"/>
      <c r="H82" s="311"/>
      <c r="I82" s="311">
        <f>F82</f>
        <v>0</v>
      </c>
      <c r="J82" s="300"/>
      <c r="K82" s="158"/>
      <c r="L82" s="158"/>
      <c r="M82" s="158"/>
      <c r="N82" s="158"/>
      <c r="O82" s="158"/>
      <c r="P82" s="368"/>
      <c r="Q82" s="149">
        <f>IFERROR(P82/$AC$1,0)</f>
        <v>0</v>
      </c>
      <c r="R82" s="158"/>
      <c r="S82" s="369"/>
      <c r="T82" s="300"/>
      <c r="U82" s="312"/>
      <c r="W82" s="311">
        <f t="shared" si="10"/>
        <v>0</v>
      </c>
      <c r="AG82" s="260" t="s">
        <v>58</v>
      </c>
      <c r="AH82" s="261" t="s">
        <v>58</v>
      </c>
      <c r="AI82" s="261" t="s">
        <v>58</v>
      </c>
      <c r="AJ82" s="261" t="s">
        <v>58</v>
      </c>
      <c r="AK82" s="261" t="s">
        <v>58</v>
      </c>
      <c r="AL82" s="261" t="s">
        <v>58</v>
      </c>
      <c r="AM82" s="261" t="s">
        <v>58</v>
      </c>
      <c r="AN82" s="261" t="s">
        <v>58</v>
      </c>
      <c r="AO82" s="261" t="s">
        <v>58</v>
      </c>
      <c r="AP82" s="261" t="s">
        <v>58</v>
      </c>
      <c r="AQ82" s="261" t="s">
        <v>58</v>
      </c>
      <c r="AR82" s="261" t="s">
        <v>58</v>
      </c>
      <c r="AS82" s="261" t="s">
        <v>58</v>
      </c>
      <c r="AT82" s="261" t="s">
        <v>58</v>
      </c>
      <c r="AU82" s="261" t="s">
        <v>58</v>
      </c>
      <c r="AV82" s="261" t="s">
        <v>59</v>
      </c>
      <c r="AW82" s="261" t="s">
        <v>58</v>
      </c>
      <c r="AX82" s="261" t="s">
        <v>58</v>
      </c>
    </row>
    <row r="83" spans="2:50" s="70" customFormat="1" ht="13.5" thickBot="1" x14ac:dyDescent="0.25">
      <c r="B83" s="254"/>
      <c r="C83" s="320"/>
      <c r="D83" s="320"/>
      <c r="E83" s="321"/>
      <c r="F83" s="322"/>
      <c r="G83" s="321"/>
      <c r="H83" s="322"/>
      <c r="I83" s="322"/>
      <c r="J83" s="321"/>
      <c r="K83" s="323"/>
      <c r="L83" s="323"/>
      <c r="M83" s="323"/>
      <c r="N83" s="323"/>
      <c r="O83" s="323"/>
      <c r="P83" s="323"/>
      <c r="Q83" s="323"/>
      <c r="R83" s="323"/>
      <c r="S83" s="323"/>
      <c r="T83" s="321"/>
      <c r="U83" s="90"/>
      <c r="W83" s="313"/>
      <c r="AG83" s="260" t="s">
        <v>58</v>
      </c>
      <c r="AH83" s="261" t="s">
        <v>58</v>
      </c>
      <c r="AI83" s="261" t="s">
        <v>58</v>
      </c>
      <c r="AJ83" s="261" t="s">
        <v>58</v>
      </c>
      <c r="AK83" s="261" t="s">
        <v>58</v>
      </c>
      <c r="AL83" s="261" t="s">
        <v>58</v>
      </c>
      <c r="AM83" s="261" t="s">
        <v>58</v>
      </c>
      <c r="AN83" s="261" t="s">
        <v>58</v>
      </c>
      <c r="AO83" s="261" t="s">
        <v>58</v>
      </c>
      <c r="AP83" s="261" t="s">
        <v>58</v>
      </c>
      <c r="AQ83" s="261" t="s">
        <v>58</v>
      </c>
      <c r="AR83" s="261" t="s">
        <v>58</v>
      </c>
      <c r="AS83" s="261" t="s">
        <v>58</v>
      </c>
      <c r="AT83" s="261" t="s">
        <v>58</v>
      </c>
      <c r="AU83" s="261" t="s">
        <v>59</v>
      </c>
      <c r="AV83" s="261" t="s">
        <v>59</v>
      </c>
      <c r="AW83" s="261" t="s">
        <v>58</v>
      </c>
      <c r="AX83" s="261" t="s">
        <v>58</v>
      </c>
    </row>
    <row r="84" spans="2:50" s="70" customFormat="1" ht="13.5" thickBot="1" x14ac:dyDescent="0.25">
      <c r="B84" s="35" t="s">
        <v>97</v>
      </c>
      <c r="C84" s="46">
        <f>SUM(C86:C136)</f>
        <v>0</v>
      </c>
      <c r="D84" s="46">
        <f>IFERROR(C84/$AC$1,0)</f>
        <v>0</v>
      </c>
      <c r="E84" s="24"/>
      <c r="F84" s="42">
        <f>SUM(F86:F136)</f>
        <v>0</v>
      </c>
      <c r="G84" s="29"/>
      <c r="H84" s="42">
        <f>SUM(H86:H136)</f>
        <v>0</v>
      </c>
      <c r="I84" s="42">
        <f>SUM(I86:I136)</f>
        <v>0</v>
      </c>
      <c r="J84" s="24"/>
      <c r="K84" s="46">
        <f>SUM(K86:K136)</f>
        <v>0</v>
      </c>
      <c r="L84" s="46">
        <f>IFERROR(K84/$AC$1,0)</f>
        <v>0</v>
      </c>
      <c r="M84" s="373"/>
      <c r="N84" s="42">
        <f>SUM(N86:N136)</f>
        <v>0</v>
      </c>
      <c r="O84" s="373"/>
      <c r="P84" s="48">
        <f>SUM(P85:P136)</f>
        <v>0</v>
      </c>
      <c r="Q84" s="48">
        <f>IFERROR(P84/$AC$1,0)</f>
        <v>0</v>
      </c>
      <c r="R84" s="159"/>
      <c r="S84" s="42">
        <f>SUM(S85:S136)</f>
        <v>0</v>
      </c>
      <c r="T84" s="24"/>
      <c r="U84" s="26"/>
      <c r="W84" s="51">
        <f t="shared" si="10"/>
        <v>0</v>
      </c>
      <c r="AG84" s="260" t="s">
        <v>58</v>
      </c>
      <c r="AH84" s="261" t="s">
        <v>58</v>
      </c>
      <c r="AI84" s="261" t="s">
        <v>58</v>
      </c>
      <c r="AJ84" s="261" t="s">
        <v>58</v>
      </c>
      <c r="AK84" s="261" t="s">
        <v>58</v>
      </c>
      <c r="AL84" s="261" t="s">
        <v>58</v>
      </c>
      <c r="AM84" s="261" t="s">
        <v>58</v>
      </c>
      <c r="AN84" s="261" t="s">
        <v>58</v>
      </c>
      <c r="AO84" s="261" t="s">
        <v>58</v>
      </c>
      <c r="AP84" s="261" t="s">
        <v>58</v>
      </c>
      <c r="AQ84" s="261" t="s">
        <v>58</v>
      </c>
      <c r="AR84" s="261" t="s">
        <v>58</v>
      </c>
      <c r="AS84" s="261" t="s">
        <v>58</v>
      </c>
      <c r="AT84" s="261" t="s">
        <v>58</v>
      </c>
      <c r="AU84" s="261" t="s">
        <v>59</v>
      </c>
      <c r="AV84" s="261" t="s">
        <v>58</v>
      </c>
      <c r="AW84" s="261" t="s">
        <v>58</v>
      </c>
      <c r="AX84" s="261" t="s">
        <v>58</v>
      </c>
    </row>
    <row r="85" spans="2:50" s="70" customFormat="1" ht="13.5" thickBot="1" x14ac:dyDescent="0.25">
      <c r="B85" s="17"/>
      <c r="C85" s="47"/>
      <c r="D85" s="47"/>
      <c r="E85" s="25"/>
      <c r="F85" s="49"/>
      <c r="G85" s="28"/>
      <c r="H85" s="49"/>
      <c r="I85" s="49"/>
      <c r="J85" s="25"/>
      <c r="K85" s="159"/>
      <c r="L85" s="159"/>
      <c r="M85" s="159"/>
      <c r="N85" s="159"/>
      <c r="O85" s="159"/>
      <c r="P85" s="159"/>
      <c r="Q85" s="159"/>
      <c r="R85" s="159"/>
      <c r="S85" s="159"/>
      <c r="T85" s="25"/>
      <c r="U85" s="25"/>
      <c r="W85" s="297"/>
      <c r="AG85" s="260" t="s">
        <v>58</v>
      </c>
      <c r="AH85" s="261" t="s">
        <v>58</v>
      </c>
      <c r="AI85" s="261" t="s">
        <v>58</v>
      </c>
      <c r="AJ85" s="261" t="s">
        <v>58</v>
      </c>
      <c r="AK85" s="261" t="s">
        <v>58</v>
      </c>
      <c r="AL85" s="261" t="s">
        <v>58</v>
      </c>
      <c r="AM85" s="261" t="s">
        <v>58</v>
      </c>
      <c r="AN85" s="261" t="s">
        <v>58</v>
      </c>
      <c r="AO85" s="261" t="s">
        <v>58</v>
      </c>
      <c r="AP85" s="261" t="s">
        <v>58</v>
      </c>
      <c r="AQ85" s="261" t="s">
        <v>58</v>
      </c>
      <c r="AR85" s="261" t="s">
        <v>58</v>
      </c>
      <c r="AS85" s="261" t="s">
        <v>58</v>
      </c>
      <c r="AT85" s="261" t="s">
        <v>58</v>
      </c>
      <c r="AU85" s="261" t="s">
        <v>59</v>
      </c>
      <c r="AV85" s="261" t="s">
        <v>58</v>
      </c>
      <c r="AW85" s="261" t="s">
        <v>58</v>
      </c>
      <c r="AX85" s="261" t="s">
        <v>58</v>
      </c>
    </row>
    <row r="86" spans="2:50" s="70" customFormat="1" ht="12.75" x14ac:dyDescent="0.2">
      <c r="B86" s="251" t="s">
        <v>238</v>
      </c>
      <c r="C86" s="298"/>
      <c r="D86" s="299">
        <f t="shared" ref="D86:D117" si="20">IFERROR(C86/$AC$1,0)</f>
        <v>0</v>
      </c>
      <c r="E86" s="300"/>
      <c r="F86" s="142"/>
      <c r="G86" s="316"/>
      <c r="H86" s="302">
        <f>F86</f>
        <v>0</v>
      </c>
      <c r="I86" s="302"/>
      <c r="J86" s="300"/>
      <c r="K86" s="158"/>
      <c r="L86" s="158"/>
      <c r="M86" s="158"/>
      <c r="N86" s="158"/>
      <c r="O86" s="158"/>
      <c r="P86" s="359"/>
      <c r="Q86" s="145">
        <f>IFERROR(P86/$AC$1,0)</f>
        <v>0</v>
      </c>
      <c r="R86" s="158"/>
      <c r="S86" s="370"/>
      <c r="T86" s="300"/>
      <c r="U86" s="303"/>
      <c r="W86" s="302">
        <f t="shared" si="10"/>
        <v>0</v>
      </c>
      <c r="AG86" s="260" t="s">
        <v>58</v>
      </c>
      <c r="AH86" s="261" t="s">
        <v>58</v>
      </c>
      <c r="AI86" s="261" t="s">
        <v>59</v>
      </c>
      <c r="AJ86" s="261" t="s">
        <v>59</v>
      </c>
      <c r="AK86" s="261" t="s">
        <v>58</v>
      </c>
      <c r="AL86" s="261" t="s">
        <v>59</v>
      </c>
      <c r="AM86" s="261" t="s">
        <v>58</v>
      </c>
      <c r="AN86" s="261" t="s">
        <v>58</v>
      </c>
      <c r="AO86" s="261" t="s">
        <v>59</v>
      </c>
      <c r="AP86" s="261" t="s">
        <v>59</v>
      </c>
      <c r="AQ86" s="261" t="s">
        <v>58</v>
      </c>
      <c r="AR86" s="261" t="s">
        <v>58</v>
      </c>
      <c r="AS86" s="261" t="s">
        <v>59</v>
      </c>
      <c r="AT86" s="261" t="s">
        <v>58</v>
      </c>
      <c r="AU86" s="261" t="s">
        <v>59</v>
      </c>
      <c r="AV86" s="261" t="s">
        <v>59</v>
      </c>
      <c r="AW86" s="261" t="s">
        <v>58</v>
      </c>
      <c r="AX86" s="261" t="s">
        <v>58</v>
      </c>
    </row>
    <row r="87" spans="2:50" s="70" customFormat="1" ht="12.75" hidden="1" x14ac:dyDescent="0.2">
      <c r="B87" s="83" t="s">
        <v>239</v>
      </c>
      <c r="C87" s="347"/>
      <c r="D87" s="305">
        <f t="shared" si="20"/>
        <v>0</v>
      </c>
      <c r="E87" s="300"/>
      <c r="F87" s="363"/>
      <c r="G87" s="316"/>
      <c r="H87" s="77">
        <f>F87</f>
        <v>0</v>
      </c>
      <c r="I87" s="306"/>
      <c r="J87" s="300"/>
      <c r="K87" s="158"/>
      <c r="L87" s="158"/>
      <c r="M87" s="158"/>
      <c r="N87" s="158"/>
      <c r="O87" s="158"/>
      <c r="P87" s="158"/>
      <c r="Q87" s="158"/>
      <c r="R87" s="158"/>
      <c r="S87" s="158"/>
      <c r="T87" s="300"/>
      <c r="U87" s="361"/>
      <c r="W87" s="77">
        <f t="shared" si="10"/>
        <v>0</v>
      </c>
      <c r="AG87" s="260" t="s">
        <v>58</v>
      </c>
      <c r="AH87" s="261" t="s">
        <v>59</v>
      </c>
      <c r="AI87" s="261" t="s">
        <v>59</v>
      </c>
      <c r="AJ87" s="261" t="s">
        <v>59</v>
      </c>
      <c r="AK87" s="261" t="s">
        <v>58</v>
      </c>
      <c r="AL87" s="261" t="s">
        <v>58</v>
      </c>
      <c r="AM87" s="261" t="s">
        <v>59</v>
      </c>
      <c r="AN87" s="261" t="s">
        <v>59</v>
      </c>
      <c r="AO87" s="261" t="s">
        <v>59</v>
      </c>
      <c r="AP87" s="261" t="s">
        <v>59</v>
      </c>
      <c r="AQ87" s="261" t="s">
        <v>58</v>
      </c>
      <c r="AR87" s="261" t="s">
        <v>59</v>
      </c>
      <c r="AS87" s="261" t="s">
        <v>59</v>
      </c>
      <c r="AT87" s="261" t="s">
        <v>59</v>
      </c>
      <c r="AU87" s="261" t="s">
        <v>59</v>
      </c>
      <c r="AV87" s="261" t="s">
        <v>59</v>
      </c>
      <c r="AW87" s="261" t="s">
        <v>59</v>
      </c>
      <c r="AX87" s="261" t="s">
        <v>59</v>
      </c>
    </row>
    <row r="88" spans="2:50" s="70" customFormat="1" ht="12.75" hidden="1" x14ac:dyDescent="0.2">
      <c r="B88" s="83" t="s">
        <v>240</v>
      </c>
      <c r="C88" s="350"/>
      <c r="D88" s="147">
        <f t="shared" si="20"/>
        <v>0</v>
      </c>
      <c r="E88" s="300"/>
      <c r="F88" s="339"/>
      <c r="G88" s="316"/>
      <c r="H88" s="77">
        <f t="shared" ref="H88:H112" si="21">F88</f>
        <v>0</v>
      </c>
      <c r="I88" s="77"/>
      <c r="J88" s="300"/>
      <c r="K88" s="158"/>
      <c r="L88" s="158"/>
      <c r="M88" s="158"/>
      <c r="N88" s="158"/>
      <c r="O88" s="158"/>
      <c r="P88" s="158"/>
      <c r="Q88" s="158"/>
      <c r="R88" s="158"/>
      <c r="S88" s="158"/>
      <c r="T88" s="300"/>
      <c r="U88" s="361"/>
      <c r="W88" s="77">
        <f t="shared" si="10"/>
        <v>0</v>
      </c>
      <c r="AG88" s="260" t="s">
        <v>59</v>
      </c>
      <c r="AH88" s="261" t="s">
        <v>59</v>
      </c>
      <c r="AI88" s="261" t="s">
        <v>59</v>
      </c>
      <c r="AJ88" s="261" t="s">
        <v>59</v>
      </c>
      <c r="AK88" s="261" t="s">
        <v>58</v>
      </c>
      <c r="AL88" s="261" t="s">
        <v>58</v>
      </c>
      <c r="AM88" s="261" t="s">
        <v>59</v>
      </c>
      <c r="AN88" s="261" t="s">
        <v>59</v>
      </c>
      <c r="AO88" s="261" t="s">
        <v>59</v>
      </c>
      <c r="AP88" s="261" t="s">
        <v>59</v>
      </c>
      <c r="AQ88" s="261" t="s">
        <v>58</v>
      </c>
      <c r="AR88" s="261" t="s">
        <v>59</v>
      </c>
      <c r="AS88" s="261" t="s">
        <v>59</v>
      </c>
      <c r="AT88" s="261" t="s">
        <v>59</v>
      </c>
      <c r="AU88" s="261" t="s">
        <v>59</v>
      </c>
      <c r="AV88" s="261" t="s">
        <v>59</v>
      </c>
      <c r="AW88" s="261" t="s">
        <v>59</v>
      </c>
      <c r="AX88" s="261" t="s">
        <v>59</v>
      </c>
    </row>
    <row r="89" spans="2:50" s="70" customFormat="1" ht="12.75" x14ac:dyDescent="0.2">
      <c r="B89" s="83" t="s">
        <v>241</v>
      </c>
      <c r="C89" s="74"/>
      <c r="D89" s="147">
        <f t="shared" si="20"/>
        <v>0</v>
      </c>
      <c r="E89" s="300"/>
      <c r="F89" s="143"/>
      <c r="G89" s="316"/>
      <c r="H89" s="77">
        <f t="shared" si="21"/>
        <v>0</v>
      </c>
      <c r="I89" s="77"/>
      <c r="J89" s="300"/>
      <c r="K89" s="158"/>
      <c r="L89" s="158"/>
      <c r="M89" s="158"/>
      <c r="N89" s="158"/>
      <c r="O89" s="158"/>
      <c r="P89" s="354"/>
      <c r="Q89" s="146">
        <f>IFERROR(P89/$AC$1,0)</f>
        <v>0</v>
      </c>
      <c r="R89" s="158"/>
      <c r="S89" s="339"/>
      <c r="T89" s="300"/>
      <c r="U89" s="317"/>
      <c r="W89" s="77">
        <f t="shared" si="10"/>
        <v>0</v>
      </c>
      <c r="AG89" s="260" t="s">
        <v>58</v>
      </c>
      <c r="AH89" s="261" t="s">
        <v>58</v>
      </c>
      <c r="AI89" s="261" t="s">
        <v>59</v>
      </c>
      <c r="AJ89" s="261" t="s">
        <v>59</v>
      </c>
      <c r="AK89" s="261" t="s">
        <v>59</v>
      </c>
      <c r="AL89" s="261" t="s">
        <v>59</v>
      </c>
      <c r="AM89" s="261" t="s">
        <v>58</v>
      </c>
      <c r="AN89" s="261" t="s">
        <v>58</v>
      </c>
      <c r="AO89" s="261" t="s">
        <v>59</v>
      </c>
      <c r="AP89" s="261" t="s">
        <v>58</v>
      </c>
      <c r="AQ89" s="261" t="s">
        <v>58</v>
      </c>
      <c r="AR89" s="261" t="s">
        <v>59</v>
      </c>
      <c r="AS89" s="261" t="s">
        <v>59</v>
      </c>
      <c r="AT89" s="261" t="s">
        <v>58</v>
      </c>
      <c r="AU89" s="261" t="s">
        <v>59</v>
      </c>
      <c r="AV89" s="261" t="s">
        <v>58</v>
      </c>
      <c r="AW89" s="261" t="s">
        <v>58</v>
      </c>
      <c r="AX89" s="261" t="s">
        <v>58</v>
      </c>
    </row>
    <row r="90" spans="2:50" s="70" customFormat="1" ht="12.75" hidden="1" x14ac:dyDescent="0.2">
      <c r="B90" s="83" t="s">
        <v>242</v>
      </c>
      <c r="C90" s="352"/>
      <c r="D90" s="310">
        <f t="shared" si="20"/>
        <v>0</v>
      </c>
      <c r="E90" s="300"/>
      <c r="F90" s="362"/>
      <c r="G90" s="316"/>
      <c r="H90" s="77">
        <f t="shared" si="21"/>
        <v>0</v>
      </c>
      <c r="I90" s="85"/>
      <c r="J90" s="300"/>
      <c r="K90" s="158"/>
      <c r="L90" s="158"/>
      <c r="M90" s="158"/>
      <c r="N90" s="158"/>
      <c r="O90" s="158"/>
      <c r="P90" s="350"/>
      <c r="Q90" s="147">
        <f>IFERROR(P90/$AC$1,0)</f>
        <v>0</v>
      </c>
      <c r="R90" s="158"/>
      <c r="S90" s="339"/>
      <c r="T90" s="300"/>
      <c r="U90" s="361"/>
      <c r="W90" s="77">
        <f t="shared" si="10"/>
        <v>0</v>
      </c>
      <c r="AG90" s="260" t="s">
        <v>59</v>
      </c>
      <c r="AH90" s="261" t="s">
        <v>58</v>
      </c>
      <c r="AI90" s="261" t="s">
        <v>59</v>
      </c>
      <c r="AJ90" s="261" t="s">
        <v>59</v>
      </c>
      <c r="AK90" s="261" t="s">
        <v>59</v>
      </c>
      <c r="AL90" s="261" t="s">
        <v>59</v>
      </c>
      <c r="AM90" s="261" t="s">
        <v>59</v>
      </c>
      <c r="AN90" s="261" t="s">
        <v>59</v>
      </c>
      <c r="AO90" s="261" t="s">
        <v>58</v>
      </c>
      <c r="AP90" s="261" t="s">
        <v>58</v>
      </c>
      <c r="AQ90" s="261" t="s">
        <v>59</v>
      </c>
      <c r="AR90" s="261" t="s">
        <v>59</v>
      </c>
      <c r="AS90" s="261" t="s">
        <v>59</v>
      </c>
      <c r="AT90" s="261" t="s">
        <v>58</v>
      </c>
      <c r="AU90" s="261" t="s">
        <v>59</v>
      </c>
      <c r="AV90" s="261" t="s">
        <v>58</v>
      </c>
      <c r="AW90" s="261" t="s">
        <v>58</v>
      </c>
      <c r="AX90" s="261" t="s">
        <v>58</v>
      </c>
    </row>
    <row r="91" spans="2:50" s="70" customFormat="1" ht="12.75" hidden="1" x14ac:dyDescent="0.2">
      <c r="B91" s="83" t="s">
        <v>243</v>
      </c>
      <c r="C91" s="352"/>
      <c r="D91" s="310">
        <f t="shared" si="20"/>
        <v>0</v>
      </c>
      <c r="E91" s="300"/>
      <c r="F91" s="362"/>
      <c r="G91" s="316"/>
      <c r="H91" s="77">
        <f t="shared" si="21"/>
        <v>0</v>
      </c>
      <c r="I91" s="85"/>
      <c r="J91" s="300"/>
      <c r="K91" s="158"/>
      <c r="L91" s="158"/>
      <c r="M91" s="158"/>
      <c r="N91" s="158"/>
      <c r="O91" s="158"/>
      <c r="P91" s="350"/>
      <c r="Q91" s="147">
        <f>IFERROR(P91/$AC$1,0)</f>
        <v>0</v>
      </c>
      <c r="R91" s="158"/>
      <c r="S91" s="339"/>
      <c r="T91" s="300"/>
      <c r="U91" s="361"/>
      <c r="W91" s="77">
        <f t="shared" si="10"/>
        <v>0</v>
      </c>
      <c r="AG91" s="260" t="s">
        <v>59</v>
      </c>
      <c r="AH91" s="261" t="s">
        <v>58</v>
      </c>
      <c r="AI91" s="261" t="s">
        <v>59</v>
      </c>
      <c r="AJ91" s="261" t="s">
        <v>59</v>
      </c>
      <c r="AK91" s="261" t="s">
        <v>59</v>
      </c>
      <c r="AL91" s="261" t="s">
        <v>59</v>
      </c>
      <c r="AM91" s="261" t="s">
        <v>59</v>
      </c>
      <c r="AN91" s="261" t="s">
        <v>59</v>
      </c>
      <c r="AO91" s="261" t="s">
        <v>58</v>
      </c>
      <c r="AP91" s="261" t="s">
        <v>59</v>
      </c>
      <c r="AQ91" s="261" t="s">
        <v>59</v>
      </c>
      <c r="AR91" s="261" t="s">
        <v>59</v>
      </c>
      <c r="AS91" s="261" t="s">
        <v>59</v>
      </c>
      <c r="AT91" s="261" t="s">
        <v>58</v>
      </c>
      <c r="AU91" s="261" t="s">
        <v>59</v>
      </c>
      <c r="AV91" s="261" t="s">
        <v>58</v>
      </c>
      <c r="AW91" s="261" t="s">
        <v>58</v>
      </c>
      <c r="AX91" s="261" t="s">
        <v>58</v>
      </c>
    </row>
    <row r="92" spans="2:50" s="70" customFormat="1" ht="12.75" hidden="1" x14ac:dyDescent="0.2">
      <c r="B92" s="69" t="s">
        <v>244</v>
      </c>
      <c r="C92" s="350"/>
      <c r="D92" s="147">
        <f t="shared" si="20"/>
        <v>0</v>
      </c>
      <c r="E92" s="300"/>
      <c r="F92" s="339"/>
      <c r="G92" s="316"/>
      <c r="H92" s="77">
        <f t="shared" si="21"/>
        <v>0</v>
      </c>
      <c r="I92" s="77"/>
      <c r="J92" s="300"/>
      <c r="K92" s="158"/>
      <c r="L92" s="158"/>
      <c r="M92" s="158"/>
      <c r="N92" s="158"/>
      <c r="O92" s="158"/>
      <c r="P92" s="158"/>
      <c r="Q92" s="158"/>
      <c r="R92" s="158"/>
      <c r="S92" s="158"/>
      <c r="T92" s="300"/>
      <c r="U92" s="361"/>
      <c r="W92" s="77">
        <f t="shared" si="10"/>
        <v>0</v>
      </c>
      <c r="AG92" s="260" t="s">
        <v>59</v>
      </c>
      <c r="AH92" s="261" t="s">
        <v>59</v>
      </c>
      <c r="AI92" s="261" t="s">
        <v>59</v>
      </c>
      <c r="AJ92" s="261" t="s">
        <v>59</v>
      </c>
      <c r="AK92" s="261" t="s">
        <v>59</v>
      </c>
      <c r="AL92" s="261" t="s">
        <v>59</v>
      </c>
      <c r="AM92" s="261" t="s">
        <v>59</v>
      </c>
      <c r="AN92" s="261" t="s">
        <v>59</v>
      </c>
      <c r="AO92" s="261" t="s">
        <v>59</v>
      </c>
      <c r="AP92" s="261" t="s">
        <v>59</v>
      </c>
      <c r="AQ92" s="261" t="s">
        <v>58</v>
      </c>
      <c r="AR92" s="261" t="s">
        <v>59</v>
      </c>
      <c r="AS92" s="261" t="s">
        <v>59</v>
      </c>
      <c r="AT92" s="261" t="s">
        <v>59</v>
      </c>
      <c r="AU92" s="261" t="s">
        <v>59</v>
      </c>
      <c r="AV92" s="261" t="s">
        <v>59</v>
      </c>
      <c r="AW92" s="261" t="s">
        <v>59</v>
      </c>
      <c r="AX92" s="261" t="s">
        <v>59</v>
      </c>
    </row>
    <row r="93" spans="2:50" s="70" customFormat="1" ht="12.75" hidden="1" x14ac:dyDescent="0.2">
      <c r="B93" s="54" t="s">
        <v>245</v>
      </c>
      <c r="C93" s="352"/>
      <c r="D93" s="310">
        <f t="shared" si="20"/>
        <v>0</v>
      </c>
      <c r="E93" s="300"/>
      <c r="F93" s="362"/>
      <c r="G93" s="316"/>
      <c r="H93" s="77">
        <f t="shared" si="21"/>
        <v>0</v>
      </c>
      <c r="I93" s="85"/>
      <c r="J93" s="300"/>
      <c r="K93" s="158"/>
      <c r="L93" s="158"/>
      <c r="M93" s="158"/>
      <c r="N93" s="158"/>
      <c r="O93" s="158"/>
      <c r="P93" s="354"/>
      <c r="Q93" s="146">
        <f>IFERROR(P93/$AC$1,0)</f>
        <v>0</v>
      </c>
      <c r="R93" s="158"/>
      <c r="S93" s="339"/>
      <c r="T93" s="300"/>
      <c r="U93" s="361"/>
      <c r="W93" s="77">
        <f t="shared" si="10"/>
        <v>0</v>
      </c>
      <c r="AG93" s="260" t="s">
        <v>59</v>
      </c>
      <c r="AH93" s="261" t="s">
        <v>58</v>
      </c>
      <c r="AI93" s="261" t="s">
        <v>59</v>
      </c>
      <c r="AJ93" s="261" t="s">
        <v>59</v>
      </c>
      <c r="AK93" s="261" t="s">
        <v>59</v>
      </c>
      <c r="AL93" s="261" t="s">
        <v>59</v>
      </c>
      <c r="AM93" s="261" t="s">
        <v>59</v>
      </c>
      <c r="AN93" s="261" t="s">
        <v>59</v>
      </c>
      <c r="AO93" s="261" t="s">
        <v>58</v>
      </c>
      <c r="AP93" s="261" t="s">
        <v>59</v>
      </c>
      <c r="AQ93" s="261" t="s">
        <v>59</v>
      </c>
      <c r="AR93" s="261" t="s">
        <v>59</v>
      </c>
      <c r="AS93" s="261" t="s">
        <v>59</v>
      </c>
      <c r="AT93" s="261" t="s">
        <v>59</v>
      </c>
      <c r="AU93" s="261" t="s">
        <v>59</v>
      </c>
      <c r="AV93" s="261" t="s">
        <v>58</v>
      </c>
      <c r="AW93" s="261" t="s">
        <v>58</v>
      </c>
      <c r="AX93" s="261" t="s">
        <v>58</v>
      </c>
    </row>
    <row r="94" spans="2:50" s="70" customFormat="1" ht="12.75" hidden="1" x14ac:dyDescent="0.2">
      <c r="B94" s="53" t="s">
        <v>246</v>
      </c>
      <c r="C94" s="350"/>
      <c r="D94" s="147">
        <f t="shared" si="20"/>
        <v>0</v>
      </c>
      <c r="E94" s="300"/>
      <c r="F94" s="339"/>
      <c r="G94" s="316"/>
      <c r="H94" s="77">
        <f t="shared" si="21"/>
        <v>0</v>
      </c>
      <c r="I94" s="77"/>
      <c r="J94" s="300"/>
      <c r="K94" s="158"/>
      <c r="L94" s="158"/>
      <c r="M94" s="158"/>
      <c r="N94" s="158"/>
      <c r="O94" s="158"/>
      <c r="P94" s="350"/>
      <c r="Q94" s="147">
        <f>IFERROR(P94/$AC$1,0)</f>
        <v>0</v>
      </c>
      <c r="R94" s="158"/>
      <c r="S94" s="339"/>
      <c r="T94" s="300"/>
      <c r="U94" s="361"/>
      <c r="W94" s="77">
        <f t="shared" si="10"/>
        <v>0</v>
      </c>
      <c r="AG94" s="260" t="s">
        <v>59</v>
      </c>
      <c r="AH94" s="261" t="s">
        <v>58</v>
      </c>
      <c r="AI94" s="261" t="s">
        <v>59</v>
      </c>
      <c r="AJ94" s="261" t="s">
        <v>59</v>
      </c>
      <c r="AK94" s="261" t="s">
        <v>59</v>
      </c>
      <c r="AL94" s="261" t="s">
        <v>59</v>
      </c>
      <c r="AM94" s="261" t="s">
        <v>59</v>
      </c>
      <c r="AN94" s="261" t="s">
        <v>59</v>
      </c>
      <c r="AO94" s="261" t="s">
        <v>58</v>
      </c>
      <c r="AP94" s="261" t="s">
        <v>59</v>
      </c>
      <c r="AQ94" s="261" t="s">
        <v>59</v>
      </c>
      <c r="AR94" s="261" t="s">
        <v>59</v>
      </c>
      <c r="AS94" s="261" t="s">
        <v>59</v>
      </c>
      <c r="AT94" s="261" t="s">
        <v>59</v>
      </c>
      <c r="AU94" s="261" t="s">
        <v>59</v>
      </c>
      <c r="AV94" s="261" t="s">
        <v>58</v>
      </c>
      <c r="AW94" s="261" t="s">
        <v>58</v>
      </c>
      <c r="AX94" s="261" t="s">
        <v>58</v>
      </c>
    </row>
    <row r="95" spans="2:50" s="70" customFormat="1" ht="12.75" hidden="1" x14ac:dyDescent="0.2">
      <c r="B95" s="83" t="s">
        <v>49</v>
      </c>
      <c r="C95" s="350"/>
      <c r="D95" s="147">
        <f t="shared" si="20"/>
        <v>0</v>
      </c>
      <c r="E95" s="300"/>
      <c r="F95" s="339"/>
      <c r="G95" s="316"/>
      <c r="H95" s="77">
        <f t="shared" si="21"/>
        <v>0</v>
      </c>
      <c r="I95" s="77"/>
      <c r="J95" s="300"/>
      <c r="K95" s="158"/>
      <c r="L95" s="158"/>
      <c r="M95" s="158"/>
      <c r="N95" s="158"/>
      <c r="O95" s="158"/>
      <c r="P95" s="350"/>
      <c r="Q95" s="147">
        <f>IFERROR(P95/$AC$1,0)</f>
        <v>0</v>
      </c>
      <c r="R95" s="158"/>
      <c r="S95" s="339"/>
      <c r="T95" s="300"/>
      <c r="U95" s="361"/>
      <c r="W95" s="77">
        <f t="shared" si="10"/>
        <v>0</v>
      </c>
      <c r="AG95" s="260" t="s">
        <v>58</v>
      </c>
      <c r="AH95" s="261" t="s">
        <v>58</v>
      </c>
      <c r="AI95" s="261" t="s">
        <v>59</v>
      </c>
      <c r="AJ95" s="261" t="s">
        <v>59</v>
      </c>
      <c r="AK95" s="261" t="s">
        <v>59</v>
      </c>
      <c r="AL95" s="261" t="s">
        <v>59</v>
      </c>
      <c r="AM95" s="261" t="s">
        <v>59</v>
      </c>
      <c r="AN95" s="261" t="s">
        <v>59</v>
      </c>
      <c r="AO95" s="261" t="s">
        <v>59</v>
      </c>
      <c r="AP95" s="261" t="s">
        <v>59</v>
      </c>
      <c r="AQ95" s="261" t="s">
        <v>59</v>
      </c>
      <c r="AR95" s="261" t="s">
        <v>59</v>
      </c>
      <c r="AS95" s="261" t="s">
        <v>59</v>
      </c>
      <c r="AT95" s="261" t="s">
        <v>58</v>
      </c>
      <c r="AU95" s="261" t="s">
        <v>59</v>
      </c>
      <c r="AV95" s="261" t="s">
        <v>58</v>
      </c>
      <c r="AW95" s="261" t="s">
        <v>58</v>
      </c>
      <c r="AX95" s="261" t="s">
        <v>58</v>
      </c>
    </row>
    <row r="96" spans="2:50" s="70" customFormat="1" ht="12.75" hidden="1" x14ac:dyDescent="0.2">
      <c r="B96" s="83" t="s">
        <v>247</v>
      </c>
      <c r="C96" s="350"/>
      <c r="D96" s="147">
        <f t="shared" si="20"/>
        <v>0</v>
      </c>
      <c r="E96" s="300"/>
      <c r="F96" s="339"/>
      <c r="G96" s="316"/>
      <c r="H96" s="77">
        <f t="shared" si="21"/>
        <v>0</v>
      </c>
      <c r="I96" s="77"/>
      <c r="J96" s="300"/>
      <c r="K96" s="158"/>
      <c r="L96" s="158"/>
      <c r="M96" s="158"/>
      <c r="N96" s="158"/>
      <c r="O96" s="158"/>
      <c r="P96" s="158"/>
      <c r="Q96" s="158"/>
      <c r="R96" s="158"/>
      <c r="S96" s="158"/>
      <c r="T96" s="300"/>
      <c r="U96" s="361"/>
      <c r="W96" s="77">
        <f t="shared" si="10"/>
        <v>0</v>
      </c>
      <c r="AG96" s="260" t="s">
        <v>59</v>
      </c>
      <c r="AH96" s="261" t="s">
        <v>59</v>
      </c>
      <c r="AI96" s="261" t="s">
        <v>58</v>
      </c>
      <c r="AJ96" s="261" t="s">
        <v>58</v>
      </c>
      <c r="AK96" s="261" t="s">
        <v>59</v>
      </c>
      <c r="AL96" s="261" t="s">
        <v>59</v>
      </c>
      <c r="AM96" s="261" t="s">
        <v>59</v>
      </c>
      <c r="AN96" s="261" t="s">
        <v>59</v>
      </c>
      <c r="AO96" s="261" t="s">
        <v>59</v>
      </c>
      <c r="AP96" s="261" t="s">
        <v>59</v>
      </c>
      <c r="AQ96" s="261" t="s">
        <v>59</v>
      </c>
      <c r="AR96" s="261" t="s">
        <v>59</v>
      </c>
      <c r="AS96" s="261" t="s">
        <v>59</v>
      </c>
      <c r="AT96" s="261" t="s">
        <v>59</v>
      </c>
      <c r="AU96" s="261" t="s">
        <v>59</v>
      </c>
      <c r="AV96" s="261" t="s">
        <v>59</v>
      </c>
      <c r="AW96" s="261" t="s">
        <v>59</v>
      </c>
      <c r="AX96" s="261" t="s">
        <v>59</v>
      </c>
    </row>
    <row r="97" spans="2:50" s="70" customFormat="1" ht="12.75" hidden="1" x14ac:dyDescent="0.2">
      <c r="B97" s="54" t="s">
        <v>269</v>
      </c>
      <c r="C97" s="350"/>
      <c r="D97" s="147">
        <f t="shared" si="20"/>
        <v>0</v>
      </c>
      <c r="E97" s="300"/>
      <c r="F97" s="339"/>
      <c r="G97" s="316"/>
      <c r="H97" s="77">
        <f t="shared" si="21"/>
        <v>0</v>
      </c>
      <c r="I97" s="77"/>
      <c r="J97" s="300"/>
      <c r="K97" s="158"/>
      <c r="L97" s="158"/>
      <c r="M97" s="158"/>
      <c r="N97" s="158"/>
      <c r="O97" s="158"/>
      <c r="P97" s="354"/>
      <c r="Q97" s="146">
        <f>IFERROR(P97/$AC$1,0)</f>
        <v>0</v>
      </c>
      <c r="R97" s="158"/>
      <c r="S97" s="355"/>
      <c r="T97" s="300"/>
      <c r="U97" s="361"/>
      <c r="W97" s="77">
        <f t="shared" si="10"/>
        <v>0</v>
      </c>
      <c r="AG97" s="260" t="s">
        <v>59</v>
      </c>
      <c r="AH97" s="261" t="s">
        <v>58</v>
      </c>
      <c r="AI97" s="261" t="s">
        <v>58</v>
      </c>
      <c r="AJ97" s="261" t="s">
        <v>58</v>
      </c>
      <c r="AK97" s="261" t="s">
        <v>59</v>
      </c>
      <c r="AL97" s="261" t="s">
        <v>59</v>
      </c>
      <c r="AM97" s="261" t="s">
        <v>59</v>
      </c>
      <c r="AN97" s="261" t="s">
        <v>59</v>
      </c>
      <c r="AO97" s="261" t="s">
        <v>58</v>
      </c>
      <c r="AP97" s="261" t="s">
        <v>58</v>
      </c>
      <c r="AQ97" s="261" t="s">
        <v>58</v>
      </c>
      <c r="AR97" s="261" t="s">
        <v>59</v>
      </c>
      <c r="AS97" s="261" t="s">
        <v>59</v>
      </c>
      <c r="AT97" s="261" t="s">
        <v>59</v>
      </c>
      <c r="AU97" s="261" t="s">
        <v>59</v>
      </c>
      <c r="AV97" s="261" t="s">
        <v>59</v>
      </c>
      <c r="AW97" s="261" t="s">
        <v>58</v>
      </c>
      <c r="AX97" s="261" t="s">
        <v>58</v>
      </c>
    </row>
    <row r="98" spans="2:50" s="70" customFormat="1" ht="12.75" hidden="1" x14ac:dyDescent="0.2">
      <c r="B98" s="54" t="s">
        <v>249</v>
      </c>
      <c r="C98" s="350"/>
      <c r="D98" s="147">
        <f t="shared" si="20"/>
        <v>0</v>
      </c>
      <c r="E98" s="300"/>
      <c r="F98" s="339"/>
      <c r="G98" s="316"/>
      <c r="H98" s="77">
        <f t="shared" si="21"/>
        <v>0</v>
      </c>
      <c r="I98" s="77"/>
      <c r="J98" s="300"/>
      <c r="K98" s="158"/>
      <c r="L98" s="158"/>
      <c r="M98" s="158"/>
      <c r="N98" s="158"/>
      <c r="O98" s="158"/>
      <c r="P98" s="158"/>
      <c r="Q98" s="158"/>
      <c r="R98" s="158"/>
      <c r="S98" s="158"/>
      <c r="T98" s="300"/>
      <c r="U98" s="361"/>
      <c r="W98" s="77">
        <f t="shared" si="10"/>
        <v>0</v>
      </c>
      <c r="AG98" s="260" t="s">
        <v>59</v>
      </c>
      <c r="AH98" s="261" t="s">
        <v>59</v>
      </c>
      <c r="AI98" s="261" t="s">
        <v>59</v>
      </c>
      <c r="AJ98" s="261" t="s">
        <v>59</v>
      </c>
      <c r="AK98" s="261" t="s">
        <v>59</v>
      </c>
      <c r="AL98" s="261" t="s">
        <v>59</v>
      </c>
      <c r="AM98" s="261" t="s">
        <v>59</v>
      </c>
      <c r="AN98" s="261" t="s">
        <v>59</v>
      </c>
      <c r="AO98" s="261" t="s">
        <v>58</v>
      </c>
      <c r="AP98" s="261" t="s">
        <v>59</v>
      </c>
      <c r="AQ98" s="261" t="s">
        <v>59</v>
      </c>
      <c r="AR98" s="261" t="s">
        <v>59</v>
      </c>
      <c r="AS98" s="261" t="s">
        <v>59</v>
      </c>
      <c r="AT98" s="261" t="s">
        <v>59</v>
      </c>
      <c r="AU98" s="261" t="s">
        <v>59</v>
      </c>
      <c r="AV98" s="261" t="s">
        <v>59</v>
      </c>
      <c r="AW98" s="261" t="s">
        <v>59</v>
      </c>
      <c r="AX98" s="261" t="s">
        <v>59</v>
      </c>
    </row>
    <row r="99" spans="2:50" s="70" customFormat="1" ht="12.75" hidden="1" x14ac:dyDescent="0.2">
      <c r="B99" s="54" t="s">
        <v>250</v>
      </c>
      <c r="C99" s="350"/>
      <c r="D99" s="147">
        <f t="shared" si="20"/>
        <v>0</v>
      </c>
      <c r="E99" s="300"/>
      <c r="F99" s="339"/>
      <c r="G99" s="316"/>
      <c r="H99" s="77"/>
      <c r="I99" s="77">
        <f>F99</f>
        <v>0</v>
      </c>
      <c r="J99" s="300"/>
      <c r="K99" s="158"/>
      <c r="L99" s="158"/>
      <c r="M99" s="158"/>
      <c r="N99" s="158"/>
      <c r="O99" s="158"/>
      <c r="P99" s="158"/>
      <c r="Q99" s="158"/>
      <c r="R99" s="158"/>
      <c r="S99" s="158"/>
      <c r="T99" s="300"/>
      <c r="U99" s="361"/>
      <c r="W99" s="77">
        <f t="shared" si="10"/>
        <v>0</v>
      </c>
      <c r="AG99" s="260" t="s">
        <v>59</v>
      </c>
      <c r="AH99" s="261" t="s">
        <v>59</v>
      </c>
      <c r="AI99" s="261" t="s">
        <v>59</v>
      </c>
      <c r="AJ99" s="261" t="s">
        <v>59</v>
      </c>
      <c r="AK99" s="261" t="s">
        <v>59</v>
      </c>
      <c r="AL99" s="261" t="s">
        <v>59</v>
      </c>
      <c r="AM99" s="261" t="s">
        <v>59</v>
      </c>
      <c r="AN99" s="261" t="s">
        <v>59</v>
      </c>
      <c r="AO99" s="261" t="s">
        <v>59</v>
      </c>
      <c r="AP99" s="261" t="s">
        <v>59</v>
      </c>
      <c r="AQ99" s="261" t="s">
        <v>59</v>
      </c>
      <c r="AR99" s="261" t="s">
        <v>59</v>
      </c>
      <c r="AS99" s="261" t="s">
        <v>59</v>
      </c>
      <c r="AT99" s="261" t="s">
        <v>59</v>
      </c>
      <c r="AU99" s="261" t="s">
        <v>59</v>
      </c>
      <c r="AV99" s="261" t="s">
        <v>59</v>
      </c>
      <c r="AW99" s="261" t="s">
        <v>59</v>
      </c>
      <c r="AX99" s="261" t="s">
        <v>59</v>
      </c>
    </row>
    <row r="100" spans="2:50" s="70" customFormat="1" ht="12.75" hidden="1" x14ac:dyDescent="0.2">
      <c r="B100" s="54" t="s">
        <v>251</v>
      </c>
      <c r="C100" s="350"/>
      <c r="D100" s="147">
        <f t="shared" si="20"/>
        <v>0</v>
      </c>
      <c r="E100" s="300"/>
      <c r="F100" s="339"/>
      <c r="G100" s="316"/>
      <c r="H100" s="77">
        <f t="shared" si="21"/>
        <v>0</v>
      </c>
      <c r="I100" s="77"/>
      <c r="J100" s="300"/>
      <c r="K100" s="158"/>
      <c r="L100" s="158"/>
      <c r="M100" s="158"/>
      <c r="N100" s="158"/>
      <c r="O100" s="158"/>
      <c r="P100" s="158"/>
      <c r="Q100" s="158"/>
      <c r="R100" s="158"/>
      <c r="S100" s="158"/>
      <c r="T100" s="300"/>
      <c r="U100" s="361"/>
      <c r="W100" s="77">
        <f t="shared" si="10"/>
        <v>0</v>
      </c>
      <c r="AG100" s="260" t="s">
        <v>58</v>
      </c>
      <c r="AH100" s="261" t="s">
        <v>59</v>
      </c>
      <c r="AI100" s="261" t="s">
        <v>59</v>
      </c>
      <c r="AJ100" s="261" t="s">
        <v>59</v>
      </c>
      <c r="AK100" s="261" t="s">
        <v>59</v>
      </c>
      <c r="AL100" s="261" t="s">
        <v>58</v>
      </c>
      <c r="AM100" s="261" t="s">
        <v>59</v>
      </c>
      <c r="AN100" s="261" t="s">
        <v>59</v>
      </c>
      <c r="AO100" s="261" t="s">
        <v>58</v>
      </c>
      <c r="AP100" s="261" t="s">
        <v>59</v>
      </c>
      <c r="AQ100" s="261" t="s">
        <v>58</v>
      </c>
      <c r="AR100" s="261" t="s">
        <v>59</v>
      </c>
      <c r="AS100" s="261" t="s">
        <v>59</v>
      </c>
      <c r="AT100" s="261" t="s">
        <v>59</v>
      </c>
      <c r="AU100" s="261" t="s">
        <v>59</v>
      </c>
      <c r="AV100" s="261" t="s">
        <v>59</v>
      </c>
      <c r="AW100" s="261" t="s">
        <v>59</v>
      </c>
      <c r="AX100" s="261" t="s">
        <v>59</v>
      </c>
    </row>
    <row r="101" spans="2:50" s="70" customFormat="1" ht="12.75" hidden="1" x14ac:dyDescent="0.2">
      <c r="B101" s="54" t="s">
        <v>47</v>
      </c>
      <c r="C101" s="350"/>
      <c r="D101" s="147">
        <f t="shared" si="20"/>
        <v>0</v>
      </c>
      <c r="E101" s="300"/>
      <c r="F101" s="339"/>
      <c r="G101" s="316"/>
      <c r="H101" s="77">
        <f t="shared" si="21"/>
        <v>0</v>
      </c>
      <c r="I101" s="77"/>
      <c r="J101" s="300"/>
      <c r="K101" s="158"/>
      <c r="L101" s="158"/>
      <c r="M101" s="158"/>
      <c r="N101" s="158"/>
      <c r="O101" s="158"/>
      <c r="P101" s="354"/>
      <c r="Q101" s="146">
        <f>IFERROR(P101/$AC$1,0)</f>
        <v>0</v>
      </c>
      <c r="R101" s="158"/>
      <c r="S101" s="355"/>
      <c r="T101" s="300"/>
      <c r="U101" s="361"/>
      <c r="W101" s="77">
        <f t="shared" si="10"/>
        <v>0</v>
      </c>
      <c r="AG101" s="260" t="s">
        <v>59</v>
      </c>
      <c r="AH101" s="261" t="s">
        <v>58</v>
      </c>
      <c r="AI101" s="261" t="s">
        <v>59</v>
      </c>
      <c r="AJ101" s="261" t="s">
        <v>59</v>
      </c>
      <c r="AK101" s="261" t="s">
        <v>59</v>
      </c>
      <c r="AL101" s="261" t="s">
        <v>59</v>
      </c>
      <c r="AM101" s="261" t="s">
        <v>59</v>
      </c>
      <c r="AN101" s="261" t="s">
        <v>59</v>
      </c>
      <c r="AO101" s="261" t="s">
        <v>59</v>
      </c>
      <c r="AP101" s="261" t="s">
        <v>59</v>
      </c>
      <c r="AQ101" s="261" t="s">
        <v>59</v>
      </c>
      <c r="AR101" s="261" t="s">
        <v>59</v>
      </c>
      <c r="AS101" s="261" t="s">
        <v>59</v>
      </c>
      <c r="AT101" s="261" t="s">
        <v>59</v>
      </c>
      <c r="AU101" s="261" t="s">
        <v>59</v>
      </c>
      <c r="AV101" s="261" t="s">
        <v>59</v>
      </c>
      <c r="AW101" s="261" t="s">
        <v>58</v>
      </c>
      <c r="AX101" s="261" t="s">
        <v>58</v>
      </c>
    </row>
    <row r="102" spans="2:50" s="70" customFormat="1" ht="12.75" x14ac:dyDescent="0.2">
      <c r="B102" s="54" t="s">
        <v>252</v>
      </c>
      <c r="C102" s="74"/>
      <c r="D102" s="147">
        <f t="shared" si="20"/>
        <v>0</v>
      </c>
      <c r="E102" s="300"/>
      <c r="F102" s="143"/>
      <c r="G102" s="316"/>
      <c r="H102" s="77">
        <f t="shared" si="21"/>
        <v>0</v>
      </c>
      <c r="I102" s="77"/>
      <c r="J102" s="300"/>
      <c r="K102" s="158"/>
      <c r="L102" s="158"/>
      <c r="M102" s="158"/>
      <c r="N102" s="158"/>
      <c r="O102" s="158"/>
      <c r="P102" s="158"/>
      <c r="Q102" s="158"/>
      <c r="R102" s="158"/>
      <c r="S102" s="158"/>
      <c r="T102" s="300"/>
      <c r="U102" s="317"/>
      <c r="W102" s="77">
        <f t="shared" si="10"/>
        <v>0</v>
      </c>
      <c r="AG102" s="260" t="s">
        <v>59</v>
      </c>
      <c r="AH102" s="261" t="s">
        <v>59</v>
      </c>
      <c r="AI102" s="261" t="s">
        <v>59</v>
      </c>
      <c r="AJ102" s="261" t="s">
        <v>59</v>
      </c>
      <c r="AK102" s="261" t="s">
        <v>59</v>
      </c>
      <c r="AL102" s="261" t="s">
        <v>59</v>
      </c>
      <c r="AM102" s="261" t="s">
        <v>58</v>
      </c>
      <c r="AN102" s="261" t="s">
        <v>58</v>
      </c>
      <c r="AO102" s="261" t="s">
        <v>59</v>
      </c>
      <c r="AP102" s="261" t="s">
        <v>59</v>
      </c>
      <c r="AQ102" s="261" t="s">
        <v>59</v>
      </c>
      <c r="AR102" s="261" t="s">
        <v>59</v>
      </c>
      <c r="AS102" s="261" t="s">
        <v>59</v>
      </c>
      <c r="AT102" s="261" t="s">
        <v>59</v>
      </c>
      <c r="AU102" s="261" t="s">
        <v>59</v>
      </c>
      <c r="AV102" s="261" t="s">
        <v>59</v>
      </c>
      <c r="AW102" s="261" t="s">
        <v>59</v>
      </c>
      <c r="AX102" s="261" t="s">
        <v>59</v>
      </c>
    </row>
    <row r="103" spans="2:50" s="70" customFormat="1" ht="12.75" x14ac:dyDescent="0.2">
      <c r="B103" s="53" t="s">
        <v>253</v>
      </c>
      <c r="C103" s="74"/>
      <c r="D103" s="147">
        <f t="shared" si="20"/>
        <v>0</v>
      </c>
      <c r="E103" s="300"/>
      <c r="F103" s="143"/>
      <c r="G103" s="316"/>
      <c r="H103" s="77">
        <f t="shared" si="21"/>
        <v>0</v>
      </c>
      <c r="I103" s="77"/>
      <c r="J103" s="300"/>
      <c r="K103" s="158"/>
      <c r="L103" s="158"/>
      <c r="M103" s="158"/>
      <c r="N103" s="158"/>
      <c r="O103" s="158"/>
      <c r="P103" s="158"/>
      <c r="Q103" s="158"/>
      <c r="R103" s="158"/>
      <c r="S103" s="158"/>
      <c r="T103" s="300"/>
      <c r="U103" s="317"/>
      <c r="W103" s="77">
        <f t="shared" si="10"/>
        <v>0</v>
      </c>
      <c r="AG103" s="260" t="s">
        <v>59</v>
      </c>
      <c r="AH103" s="261" t="s">
        <v>59</v>
      </c>
      <c r="AI103" s="261" t="s">
        <v>59</v>
      </c>
      <c r="AJ103" s="261" t="s">
        <v>59</v>
      </c>
      <c r="AK103" s="261" t="s">
        <v>59</v>
      </c>
      <c r="AL103" s="261" t="s">
        <v>59</v>
      </c>
      <c r="AM103" s="261" t="s">
        <v>58</v>
      </c>
      <c r="AN103" s="261" t="s">
        <v>58</v>
      </c>
      <c r="AO103" s="261" t="s">
        <v>59</v>
      </c>
      <c r="AP103" s="261" t="s">
        <v>59</v>
      </c>
      <c r="AQ103" s="261" t="s">
        <v>59</v>
      </c>
      <c r="AR103" s="261" t="s">
        <v>59</v>
      </c>
      <c r="AS103" s="261" t="s">
        <v>59</v>
      </c>
      <c r="AT103" s="261" t="s">
        <v>59</v>
      </c>
      <c r="AU103" s="261" t="s">
        <v>59</v>
      </c>
      <c r="AV103" s="261" t="s">
        <v>59</v>
      </c>
      <c r="AW103" s="261" t="s">
        <v>59</v>
      </c>
      <c r="AX103" s="261" t="s">
        <v>59</v>
      </c>
    </row>
    <row r="104" spans="2:50" s="70" customFormat="1" ht="12.75" hidden="1" x14ac:dyDescent="0.2">
      <c r="B104" s="54" t="s">
        <v>143</v>
      </c>
      <c r="C104" s="350"/>
      <c r="D104" s="147">
        <f t="shared" si="20"/>
        <v>0</v>
      </c>
      <c r="E104" s="300"/>
      <c r="F104" s="339"/>
      <c r="G104" s="316"/>
      <c r="H104" s="77">
        <f t="shared" si="21"/>
        <v>0</v>
      </c>
      <c r="I104" s="77"/>
      <c r="J104" s="300"/>
      <c r="K104" s="158"/>
      <c r="L104" s="158"/>
      <c r="M104" s="158"/>
      <c r="N104" s="158"/>
      <c r="O104" s="158"/>
      <c r="P104" s="354"/>
      <c r="Q104" s="146">
        <f t="shared" ref="Q104:Q109" si="22">IFERROR(P104/$AC$1,0)</f>
        <v>0</v>
      </c>
      <c r="R104" s="158"/>
      <c r="S104" s="339"/>
      <c r="T104" s="300"/>
      <c r="U104" s="361"/>
      <c r="W104" s="77">
        <f t="shared" si="10"/>
        <v>0</v>
      </c>
      <c r="AG104" s="260" t="s">
        <v>58</v>
      </c>
      <c r="AH104" s="261" t="s">
        <v>58</v>
      </c>
      <c r="AI104" s="261" t="s">
        <v>59</v>
      </c>
      <c r="AJ104" s="261" t="s">
        <v>59</v>
      </c>
      <c r="AK104" s="261" t="s">
        <v>58</v>
      </c>
      <c r="AL104" s="261" t="s">
        <v>58</v>
      </c>
      <c r="AM104" s="261" t="s">
        <v>59</v>
      </c>
      <c r="AN104" s="261" t="s">
        <v>59</v>
      </c>
      <c r="AO104" s="261" t="s">
        <v>58</v>
      </c>
      <c r="AP104" s="261" t="s">
        <v>58</v>
      </c>
      <c r="AQ104" s="261" t="s">
        <v>58</v>
      </c>
      <c r="AR104" s="261" t="s">
        <v>59</v>
      </c>
      <c r="AS104" s="261" t="s">
        <v>59</v>
      </c>
      <c r="AT104" s="261" t="s">
        <v>58</v>
      </c>
      <c r="AU104" s="261" t="s">
        <v>59</v>
      </c>
      <c r="AV104" s="261" t="s">
        <v>58</v>
      </c>
      <c r="AW104" s="261" t="s">
        <v>58</v>
      </c>
      <c r="AX104" s="261" t="s">
        <v>58</v>
      </c>
    </row>
    <row r="105" spans="2:50" s="70" customFormat="1" ht="13.5" hidden="1" thickBot="1" x14ac:dyDescent="0.25">
      <c r="B105" s="54" t="s">
        <v>254</v>
      </c>
      <c r="C105" s="350"/>
      <c r="D105" s="147">
        <f t="shared" si="20"/>
        <v>0</v>
      </c>
      <c r="E105" s="300"/>
      <c r="F105" s="339"/>
      <c r="G105" s="316"/>
      <c r="H105" s="77">
        <f t="shared" si="21"/>
        <v>0</v>
      </c>
      <c r="I105" s="77"/>
      <c r="J105" s="300"/>
      <c r="K105" s="357"/>
      <c r="L105" s="150">
        <f>IFERROR(K105/$AC$1,0)</f>
        <v>0</v>
      </c>
      <c r="M105" s="158"/>
      <c r="N105" s="358"/>
      <c r="O105" s="158"/>
      <c r="P105" s="350"/>
      <c r="Q105" s="147">
        <f t="shared" si="22"/>
        <v>0</v>
      </c>
      <c r="R105" s="158"/>
      <c r="S105" s="339"/>
      <c r="T105" s="300"/>
      <c r="U105" s="361"/>
      <c r="W105" s="77">
        <f t="shared" si="10"/>
        <v>0</v>
      </c>
      <c r="AG105" s="260" t="s">
        <v>59</v>
      </c>
      <c r="AH105" s="261" t="s">
        <v>58</v>
      </c>
      <c r="AI105" s="261" t="s">
        <v>59</v>
      </c>
      <c r="AJ105" s="261" t="s">
        <v>58</v>
      </c>
      <c r="AK105" s="261" t="s">
        <v>58</v>
      </c>
      <c r="AL105" s="261" t="s">
        <v>59</v>
      </c>
      <c r="AM105" s="261" t="s">
        <v>59</v>
      </c>
      <c r="AN105" s="261" t="s">
        <v>59</v>
      </c>
      <c r="AO105" s="261" t="s">
        <v>59</v>
      </c>
      <c r="AP105" s="261" t="s">
        <v>58</v>
      </c>
      <c r="AQ105" s="261" t="s">
        <v>58</v>
      </c>
      <c r="AR105" s="261" t="s">
        <v>59</v>
      </c>
      <c r="AS105" s="261" t="s">
        <v>59</v>
      </c>
      <c r="AT105" s="261" t="s">
        <v>59</v>
      </c>
      <c r="AU105" s="261" t="s">
        <v>59</v>
      </c>
      <c r="AV105" s="261" t="s">
        <v>59</v>
      </c>
      <c r="AW105" s="261" t="s">
        <v>59</v>
      </c>
      <c r="AX105" s="261" t="s">
        <v>59</v>
      </c>
    </row>
    <row r="106" spans="2:50" s="70" customFormat="1" ht="12.75" hidden="1" x14ac:dyDescent="0.2">
      <c r="B106" s="53" t="s">
        <v>255</v>
      </c>
      <c r="C106" s="350"/>
      <c r="D106" s="147">
        <f t="shared" si="20"/>
        <v>0</v>
      </c>
      <c r="E106" s="300"/>
      <c r="F106" s="339"/>
      <c r="G106" s="316"/>
      <c r="H106" s="77">
        <f t="shared" si="21"/>
        <v>0</v>
      </c>
      <c r="I106" s="77"/>
      <c r="J106" s="300"/>
      <c r="K106" s="158"/>
      <c r="L106" s="158"/>
      <c r="M106" s="158"/>
      <c r="N106" s="158"/>
      <c r="O106" s="158"/>
      <c r="P106" s="350"/>
      <c r="Q106" s="147">
        <f t="shared" si="22"/>
        <v>0</v>
      </c>
      <c r="R106" s="158"/>
      <c r="S106" s="339"/>
      <c r="T106" s="300"/>
      <c r="U106" s="361"/>
      <c r="W106" s="77">
        <f t="shared" si="10"/>
        <v>0</v>
      </c>
      <c r="AG106" s="260" t="s">
        <v>58</v>
      </c>
      <c r="AH106" s="261" t="s">
        <v>58</v>
      </c>
      <c r="AI106" s="261" t="s">
        <v>59</v>
      </c>
      <c r="AJ106" s="261" t="s">
        <v>58</v>
      </c>
      <c r="AK106" s="261" t="s">
        <v>58</v>
      </c>
      <c r="AL106" s="261" t="s">
        <v>59</v>
      </c>
      <c r="AM106" s="261" t="s">
        <v>59</v>
      </c>
      <c r="AN106" s="261" t="s">
        <v>59</v>
      </c>
      <c r="AO106" s="261" t="s">
        <v>59</v>
      </c>
      <c r="AP106" s="261" t="s">
        <v>58</v>
      </c>
      <c r="AQ106" s="261" t="s">
        <v>58</v>
      </c>
      <c r="AR106" s="261" t="s">
        <v>59</v>
      </c>
      <c r="AS106" s="261" t="s">
        <v>59</v>
      </c>
      <c r="AT106" s="261" t="s">
        <v>59</v>
      </c>
      <c r="AU106" s="261" t="s">
        <v>59</v>
      </c>
      <c r="AV106" s="261" t="s">
        <v>59</v>
      </c>
      <c r="AW106" s="261" t="s">
        <v>58</v>
      </c>
      <c r="AX106" s="261" t="s">
        <v>58</v>
      </c>
    </row>
    <row r="107" spans="2:50" s="70" customFormat="1" ht="12.75" hidden="1" x14ac:dyDescent="0.2">
      <c r="B107" s="54" t="s">
        <v>256</v>
      </c>
      <c r="C107" s="350"/>
      <c r="D107" s="147">
        <f t="shared" si="20"/>
        <v>0</v>
      </c>
      <c r="E107" s="300"/>
      <c r="F107" s="339"/>
      <c r="G107" s="316"/>
      <c r="H107" s="77">
        <f t="shared" si="21"/>
        <v>0</v>
      </c>
      <c r="I107" s="77"/>
      <c r="J107" s="300"/>
      <c r="K107" s="359"/>
      <c r="L107" s="145">
        <f>IFERROR(K107/$AC$1,0)</f>
        <v>0</v>
      </c>
      <c r="M107" s="158"/>
      <c r="N107" s="345"/>
      <c r="O107" s="158"/>
      <c r="P107" s="350"/>
      <c r="Q107" s="147">
        <f t="shared" si="22"/>
        <v>0</v>
      </c>
      <c r="R107" s="158"/>
      <c r="S107" s="339"/>
      <c r="T107" s="300"/>
      <c r="U107" s="361"/>
      <c r="W107" s="77">
        <f t="shared" si="10"/>
        <v>0</v>
      </c>
      <c r="AG107" s="260" t="s">
        <v>58</v>
      </c>
      <c r="AH107" s="261" t="s">
        <v>58</v>
      </c>
      <c r="AI107" s="261" t="s">
        <v>59</v>
      </c>
      <c r="AJ107" s="261" t="s">
        <v>58</v>
      </c>
      <c r="AK107" s="261" t="s">
        <v>59</v>
      </c>
      <c r="AL107" s="261" t="s">
        <v>59</v>
      </c>
      <c r="AM107" s="261" t="s">
        <v>59</v>
      </c>
      <c r="AN107" s="261" t="s">
        <v>59</v>
      </c>
      <c r="AO107" s="261" t="s">
        <v>59</v>
      </c>
      <c r="AP107" s="261" t="s">
        <v>59</v>
      </c>
      <c r="AQ107" s="261" t="s">
        <v>59</v>
      </c>
      <c r="AR107" s="261" t="s">
        <v>59</v>
      </c>
      <c r="AS107" s="261" t="s">
        <v>59</v>
      </c>
      <c r="AT107" s="261" t="s">
        <v>59</v>
      </c>
      <c r="AU107" s="261" t="s">
        <v>59</v>
      </c>
      <c r="AV107" s="261" t="s">
        <v>59</v>
      </c>
      <c r="AW107" s="261" t="s">
        <v>58</v>
      </c>
      <c r="AX107" s="261" t="s">
        <v>58</v>
      </c>
    </row>
    <row r="108" spans="2:50" s="70" customFormat="1" ht="12.75" hidden="1" x14ac:dyDescent="0.2">
      <c r="B108" s="54" t="s">
        <v>257</v>
      </c>
      <c r="C108" s="350"/>
      <c r="D108" s="147">
        <f t="shared" si="20"/>
        <v>0</v>
      </c>
      <c r="E108" s="300"/>
      <c r="F108" s="339"/>
      <c r="G108" s="316"/>
      <c r="H108" s="77">
        <f t="shared" si="21"/>
        <v>0</v>
      </c>
      <c r="I108" s="77"/>
      <c r="J108" s="300"/>
      <c r="K108" s="350"/>
      <c r="L108" s="147">
        <f>IFERROR(K108/$AC$1,0)</f>
        <v>0</v>
      </c>
      <c r="M108" s="158"/>
      <c r="N108" s="339"/>
      <c r="O108" s="158"/>
      <c r="P108" s="350"/>
      <c r="Q108" s="147">
        <f t="shared" si="22"/>
        <v>0</v>
      </c>
      <c r="R108" s="158"/>
      <c r="S108" s="339"/>
      <c r="T108" s="300"/>
      <c r="U108" s="361"/>
      <c r="W108" s="77">
        <f t="shared" si="10"/>
        <v>0</v>
      </c>
      <c r="AG108" s="260" t="s">
        <v>58</v>
      </c>
      <c r="AH108" s="261" t="s">
        <v>58</v>
      </c>
      <c r="AI108" s="261" t="s">
        <v>59</v>
      </c>
      <c r="AJ108" s="261" t="s">
        <v>58</v>
      </c>
      <c r="AK108" s="261" t="s">
        <v>59</v>
      </c>
      <c r="AL108" s="261" t="s">
        <v>59</v>
      </c>
      <c r="AM108" s="261" t="s">
        <v>59</v>
      </c>
      <c r="AN108" s="261" t="s">
        <v>59</v>
      </c>
      <c r="AO108" s="261" t="s">
        <v>58</v>
      </c>
      <c r="AP108" s="261" t="s">
        <v>59</v>
      </c>
      <c r="AQ108" s="261" t="s">
        <v>59</v>
      </c>
      <c r="AR108" s="261" t="s">
        <v>59</v>
      </c>
      <c r="AS108" s="261" t="s">
        <v>59</v>
      </c>
      <c r="AT108" s="261" t="s">
        <v>59</v>
      </c>
      <c r="AU108" s="261" t="s">
        <v>59</v>
      </c>
      <c r="AV108" s="261" t="s">
        <v>59</v>
      </c>
      <c r="AW108" s="261" t="s">
        <v>58</v>
      </c>
      <c r="AX108" s="261" t="s">
        <v>58</v>
      </c>
    </row>
    <row r="109" spans="2:50" s="70" customFormat="1" ht="12.75" hidden="1" x14ac:dyDescent="0.2">
      <c r="B109" s="54" t="s">
        <v>258</v>
      </c>
      <c r="C109" s="350"/>
      <c r="D109" s="147">
        <f t="shared" si="20"/>
        <v>0</v>
      </c>
      <c r="E109" s="300"/>
      <c r="F109" s="339"/>
      <c r="G109" s="316"/>
      <c r="H109" s="77">
        <f t="shared" si="21"/>
        <v>0</v>
      </c>
      <c r="I109" s="77"/>
      <c r="J109" s="300"/>
      <c r="K109" s="350"/>
      <c r="L109" s="147">
        <f>IFERROR(K109/$AC$1,0)</f>
        <v>0</v>
      </c>
      <c r="M109" s="158"/>
      <c r="N109" s="339"/>
      <c r="O109" s="158"/>
      <c r="P109" s="350"/>
      <c r="Q109" s="147">
        <f t="shared" si="22"/>
        <v>0</v>
      </c>
      <c r="R109" s="158"/>
      <c r="S109" s="339"/>
      <c r="T109" s="300"/>
      <c r="U109" s="361"/>
      <c r="W109" s="77">
        <f t="shared" si="10"/>
        <v>0</v>
      </c>
      <c r="AG109" s="260" t="s">
        <v>58</v>
      </c>
      <c r="AH109" s="261" t="s">
        <v>58</v>
      </c>
      <c r="AI109" s="261" t="s">
        <v>59</v>
      </c>
      <c r="AJ109" s="261" t="s">
        <v>58</v>
      </c>
      <c r="AK109" s="261" t="s">
        <v>59</v>
      </c>
      <c r="AL109" s="261" t="s">
        <v>59</v>
      </c>
      <c r="AM109" s="261" t="s">
        <v>59</v>
      </c>
      <c r="AN109" s="261" t="s">
        <v>59</v>
      </c>
      <c r="AO109" s="261" t="s">
        <v>59</v>
      </c>
      <c r="AP109" s="261" t="s">
        <v>58</v>
      </c>
      <c r="AQ109" s="261" t="s">
        <v>59</v>
      </c>
      <c r="AR109" s="261" t="s">
        <v>59</v>
      </c>
      <c r="AS109" s="261" t="s">
        <v>59</v>
      </c>
      <c r="AT109" s="261" t="s">
        <v>59</v>
      </c>
      <c r="AU109" s="261" t="s">
        <v>59</v>
      </c>
      <c r="AV109" s="261" t="s">
        <v>59</v>
      </c>
      <c r="AW109" s="261" t="s">
        <v>59</v>
      </c>
      <c r="AX109" s="261" t="s">
        <v>59</v>
      </c>
    </row>
    <row r="110" spans="2:50" s="70" customFormat="1" ht="12.75" hidden="1" x14ac:dyDescent="0.2">
      <c r="B110" s="54" t="s">
        <v>259</v>
      </c>
      <c r="C110" s="350"/>
      <c r="D110" s="147">
        <f t="shared" si="20"/>
        <v>0</v>
      </c>
      <c r="E110" s="300"/>
      <c r="F110" s="339"/>
      <c r="G110" s="316"/>
      <c r="H110" s="77">
        <f t="shared" si="21"/>
        <v>0</v>
      </c>
      <c r="I110" s="77"/>
      <c r="J110" s="300"/>
      <c r="K110" s="158"/>
      <c r="L110" s="158"/>
      <c r="M110" s="158"/>
      <c r="N110" s="158"/>
      <c r="O110" s="158"/>
      <c r="P110" s="158"/>
      <c r="Q110" s="158"/>
      <c r="R110" s="158"/>
      <c r="S110" s="158"/>
      <c r="T110" s="300"/>
      <c r="U110" s="361"/>
      <c r="W110" s="77">
        <f t="shared" si="10"/>
        <v>0</v>
      </c>
      <c r="AG110" s="260" t="s">
        <v>58</v>
      </c>
      <c r="AH110" s="261" t="s">
        <v>59</v>
      </c>
      <c r="AI110" s="261" t="s">
        <v>59</v>
      </c>
      <c r="AJ110" s="261" t="s">
        <v>58</v>
      </c>
      <c r="AK110" s="261" t="s">
        <v>59</v>
      </c>
      <c r="AL110" s="261" t="s">
        <v>59</v>
      </c>
      <c r="AM110" s="261" t="s">
        <v>59</v>
      </c>
      <c r="AN110" s="261" t="s">
        <v>59</v>
      </c>
      <c r="AO110" s="261" t="s">
        <v>59</v>
      </c>
      <c r="AP110" s="261" t="s">
        <v>59</v>
      </c>
      <c r="AQ110" s="261" t="s">
        <v>59</v>
      </c>
      <c r="AR110" s="261" t="s">
        <v>59</v>
      </c>
      <c r="AS110" s="261" t="s">
        <v>59</v>
      </c>
      <c r="AT110" s="261" t="s">
        <v>59</v>
      </c>
      <c r="AU110" s="261" t="s">
        <v>59</v>
      </c>
      <c r="AV110" s="261" t="s">
        <v>59</v>
      </c>
      <c r="AW110" s="261" t="s">
        <v>59</v>
      </c>
      <c r="AX110" s="261" t="s">
        <v>59</v>
      </c>
    </row>
    <row r="111" spans="2:50" s="70" customFormat="1" ht="12.75" hidden="1" x14ac:dyDescent="0.2">
      <c r="B111" s="53" t="s">
        <v>260</v>
      </c>
      <c r="C111" s="350"/>
      <c r="D111" s="147">
        <f t="shared" si="20"/>
        <v>0</v>
      </c>
      <c r="E111" s="300"/>
      <c r="F111" s="339"/>
      <c r="G111" s="316"/>
      <c r="H111" s="77">
        <f t="shared" si="21"/>
        <v>0</v>
      </c>
      <c r="I111" s="77"/>
      <c r="J111" s="300"/>
      <c r="K111" s="158"/>
      <c r="L111" s="158"/>
      <c r="M111" s="158"/>
      <c r="N111" s="158"/>
      <c r="O111" s="158"/>
      <c r="P111" s="158"/>
      <c r="Q111" s="158"/>
      <c r="R111" s="158"/>
      <c r="S111" s="158"/>
      <c r="T111" s="300"/>
      <c r="U111" s="361"/>
      <c r="W111" s="77">
        <f t="shared" si="10"/>
        <v>0</v>
      </c>
      <c r="AG111" s="260" t="s">
        <v>59</v>
      </c>
      <c r="AH111" s="261" t="s">
        <v>59</v>
      </c>
      <c r="AI111" s="261" t="s">
        <v>59</v>
      </c>
      <c r="AJ111" s="261" t="s">
        <v>58</v>
      </c>
      <c r="AK111" s="261" t="s">
        <v>59</v>
      </c>
      <c r="AL111" s="261" t="s">
        <v>59</v>
      </c>
      <c r="AM111" s="261" t="s">
        <v>59</v>
      </c>
      <c r="AN111" s="261" t="s">
        <v>59</v>
      </c>
      <c r="AO111" s="261" t="s">
        <v>59</v>
      </c>
      <c r="AP111" s="261" t="s">
        <v>59</v>
      </c>
      <c r="AQ111" s="261" t="s">
        <v>59</v>
      </c>
      <c r="AR111" s="261" t="s">
        <v>59</v>
      </c>
      <c r="AS111" s="261" t="s">
        <v>59</v>
      </c>
      <c r="AT111" s="261" t="s">
        <v>59</v>
      </c>
      <c r="AU111" s="261" t="s">
        <v>59</v>
      </c>
      <c r="AV111" s="261" t="s">
        <v>59</v>
      </c>
      <c r="AW111" s="261" t="s">
        <v>58</v>
      </c>
      <c r="AX111" s="261" t="s">
        <v>58</v>
      </c>
    </row>
    <row r="112" spans="2:50" s="70" customFormat="1" ht="13.5" thickBot="1" x14ac:dyDescent="0.25">
      <c r="B112" s="185" t="s">
        <v>142</v>
      </c>
      <c r="C112" s="324"/>
      <c r="D112" s="325">
        <f t="shared" si="20"/>
        <v>0</v>
      </c>
      <c r="E112" s="300"/>
      <c r="F112" s="326"/>
      <c r="G112" s="316"/>
      <c r="H112" s="77">
        <f t="shared" si="21"/>
        <v>0</v>
      </c>
      <c r="I112" s="77"/>
      <c r="J112" s="300"/>
      <c r="K112" s="365"/>
      <c r="L112" s="151">
        <f>IFERROR(K112/$AC$1,0)</f>
        <v>0</v>
      </c>
      <c r="M112" s="158"/>
      <c r="N112" s="346"/>
      <c r="O112" s="158"/>
      <c r="P112" s="371"/>
      <c r="Q112" s="148">
        <f>IFERROR(P112/$AC$1,0)</f>
        <v>0</v>
      </c>
      <c r="R112" s="158"/>
      <c r="S112" s="372"/>
      <c r="T112" s="300"/>
      <c r="U112" s="327"/>
      <c r="W112" s="311">
        <f t="shared" si="10"/>
        <v>0</v>
      </c>
      <c r="AG112" s="260" t="s">
        <v>58</v>
      </c>
      <c r="AH112" s="261" t="s">
        <v>58</v>
      </c>
      <c r="AI112" s="261" t="s">
        <v>58</v>
      </c>
      <c r="AJ112" s="261" t="s">
        <v>58</v>
      </c>
      <c r="AK112" s="261" t="s">
        <v>59</v>
      </c>
      <c r="AL112" s="261" t="s">
        <v>59</v>
      </c>
      <c r="AM112" s="261" t="s">
        <v>58</v>
      </c>
      <c r="AN112" s="261" t="s">
        <v>58</v>
      </c>
      <c r="AO112" s="261" t="s">
        <v>58</v>
      </c>
      <c r="AP112" s="261" t="s">
        <v>58</v>
      </c>
      <c r="AQ112" s="261" t="s">
        <v>58</v>
      </c>
      <c r="AR112" s="261" t="s">
        <v>58</v>
      </c>
      <c r="AS112" s="261" t="s">
        <v>59</v>
      </c>
      <c r="AT112" s="261" t="s">
        <v>59</v>
      </c>
      <c r="AU112" s="261" t="s">
        <v>59</v>
      </c>
      <c r="AV112" s="261" t="s">
        <v>59</v>
      </c>
      <c r="AW112" s="261" t="s">
        <v>58</v>
      </c>
      <c r="AX112" s="261" t="s">
        <v>58</v>
      </c>
    </row>
    <row r="113" spans="2:50" s="70" customFormat="1" ht="12.75" hidden="1" x14ac:dyDescent="0.2">
      <c r="B113" s="69" t="s">
        <v>60</v>
      </c>
      <c r="C113" s="367"/>
      <c r="D113" s="328">
        <f t="shared" si="20"/>
        <v>0</v>
      </c>
      <c r="E113" s="300"/>
      <c r="F113" s="363"/>
      <c r="G113" s="316"/>
      <c r="H113" s="77"/>
      <c r="I113" s="77">
        <f>F113</f>
        <v>0</v>
      </c>
      <c r="J113" s="300"/>
      <c r="K113" s="158"/>
      <c r="L113" s="158"/>
      <c r="M113" s="158"/>
      <c r="N113" s="158"/>
      <c r="O113" s="158"/>
      <c r="P113" s="158"/>
      <c r="Q113" s="158"/>
      <c r="R113" s="158"/>
      <c r="S113" s="158"/>
      <c r="T113" s="300"/>
      <c r="U113" s="361"/>
      <c r="W113" s="306">
        <f t="shared" si="10"/>
        <v>0</v>
      </c>
      <c r="AG113" s="260" t="s">
        <v>58</v>
      </c>
      <c r="AH113" s="261" t="s">
        <v>59</v>
      </c>
      <c r="AI113" s="261" t="s">
        <v>59</v>
      </c>
      <c r="AJ113" s="261" t="s">
        <v>59</v>
      </c>
      <c r="AK113" s="261" t="s">
        <v>59</v>
      </c>
      <c r="AL113" s="261" t="s">
        <v>59</v>
      </c>
      <c r="AM113" s="261" t="s">
        <v>59</v>
      </c>
      <c r="AN113" s="261" t="s">
        <v>59</v>
      </c>
      <c r="AO113" s="261" t="s">
        <v>58</v>
      </c>
      <c r="AP113" s="261" t="s">
        <v>59</v>
      </c>
      <c r="AQ113" s="261" t="s">
        <v>58</v>
      </c>
      <c r="AR113" s="261" t="s">
        <v>59</v>
      </c>
      <c r="AS113" s="261" t="s">
        <v>58</v>
      </c>
      <c r="AT113" s="261" t="s">
        <v>59</v>
      </c>
      <c r="AU113" s="261" t="s">
        <v>59</v>
      </c>
      <c r="AV113" s="261" t="s">
        <v>59</v>
      </c>
      <c r="AW113" s="261" t="s">
        <v>58</v>
      </c>
      <c r="AX113" s="261" t="s">
        <v>58</v>
      </c>
    </row>
    <row r="114" spans="2:50" s="70" customFormat="1" ht="12.75" hidden="1" x14ac:dyDescent="0.2">
      <c r="B114" s="53" t="s">
        <v>82</v>
      </c>
      <c r="C114" s="350"/>
      <c r="D114" s="147">
        <f t="shared" si="20"/>
        <v>0</v>
      </c>
      <c r="E114" s="300"/>
      <c r="F114" s="339"/>
      <c r="G114" s="316"/>
      <c r="H114" s="77"/>
      <c r="I114" s="77">
        <f t="shared" ref="I114:I135" si="23">F114</f>
        <v>0</v>
      </c>
      <c r="J114" s="300"/>
      <c r="K114" s="158"/>
      <c r="L114" s="158"/>
      <c r="M114" s="158"/>
      <c r="N114" s="158"/>
      <c r="O114" s="158"/>
      <c r="P114" s="158"/>
      <c r="Q114" s="158"/>
      <c r="R114" s="158"/>
      <c r="S114" s="158"/>
      <c r="T114" s="300"/>
      <c r="U114" s="361"/>
      <c r="W114" s="77">
        <f t="shared" si="10"/>
        <v>0</v>
      </c>
      <c r="AG114" s="260" t="s">
        <v>58</v>
      </c>
      <c r="AH114" s="261" t="s">
        <v>59</v>
      </c>
      <c r="AI114" s="261" t="s">
        <v>59</v>
      </c>
      <c r="AJ114" s="261" t="s">
        <v>59</v>
      </c>
      <c r="AK114" s="261" t="s">
        <v>59</v>
      </c>
      <c r="AL114" s="261" t="s">
        <v>59</v>
      </c>
      <c r="AM114" s="261" t="s">
        <v>59</v>
      </c>
      <c r="AN114" s="261" t="s">
        <v>59</v>
      </c>
      <c r="AO114" s="261" t="s">
        <v>58</v>
      </c>
      <c r="AP114" s="261" t="s">
        <v>59</v>
      </c>
      <c r="AQ114" s="261" t="s">
        <v>58</v>
      </c>
      <c r="AR114" s="261" t="s">
        <v>59</v>
      </c>
      <c r="AS114" s="261" t="s">
        <v>59</v>
      </c>
      <c r="AT114" s="261" t="s">
        <v>59</v>
      </c>
      <c r="AU114" s="261" t="s">
        <v>59</v>
      </c>
      <c r="AV114" s="261" t="s">
        <v>59</v>
      </c>
      <c r="AW114" s="261" t="s">
        <v>58</v>
      </c>
      <c r="AX114" s="261" t="s">
        <v>58</v>
      </c>
    </row>
    <row r="115" spans="2:50" s="70" customFormat="1" ht="12.75" hidden="1" x14ac:dyDescent="0.2">
      <c r="B115" s="53" t="s">
        <v>63</v>
      </c>
      <c r="C115" s="350"/>
      <c r="D115" s="147">
        <f t="shared" si="20"/>
        <v>0</v>
      </c>
      <c r="E115" s="300"/>
      <c r="F115" s="339"/>
      <c r="G115" s="316"/>
      <c r="H115" s="77"/>
      <c r="I115" s="77">
        <f t="shared" si="23"/>
        <v>0</v>
      </c>
      <c r="J115" s="300"/>
      <c r="K115" s="158"/>
      <c r="L115" s="158"/>
      <c r="M115" s="158"/>
      <c r="N115" s="158"/>
      <c r="O115" s="158"/>
      <c r="P115" s="158"/>
      <c r="Q115" s="158"/>
      <c r="R115" s="158"/>
      <c r="S115" s="158"/>
      <c r="T115" s="300"/>
      <c r="U115" s="361"/>
      <c r="W115" s="77">
        <f t="shared" si="10"/>
        <v>0</v>
      </c>
      <c r="AG115" s="260" t="s">
        <v>59</v>
      </c>
      <c r="AH115" s="261" t="s">
        <v>58</v>
      </c>
      <c r="AI115" s="261" t="s">
        <v>59</v>
      </c>
      <c r="AJ115" s="261" t="s">
        <v>59</v>
      </c>
      <c r="AK115" s="261" t="s">
        <v>59</v>
      </c>
      <c r="AL115" s="261" t="s">
        <v>59</v>
      </c>
      <c r="AM115" s="261" t="s">
        <v>59</v>
      </c>
      <c r="AN115" s="261" t="s">
        <v>59</v>
      </c>
      <c r="AO115" s="261" t="s">
        <v>59</v>
      </c>
      <c r="AP115" s="261" t="s">
        <v>59</v>
      </c>
      <c r="AQ115" s="261" t="s">
        <v>59</v>
      </c>
      <c r="AR115" s="261" t="s">
        <v>59</v>
      </c>
      <c r="AS115" s="261" t="s">
        <v>59</v>
      </c>
      <c r="AT115" s="261" t="s">
        <v>59</v>
      </c>
      <c r="AU115" s="261" t="s">
        <v>59</v>
      </c>
      <c r="AV115" s="261" t="s">
        <v>59</v>
      </c>
      <c r="AW115" s="261" t="s">
        <v>59</v>
      </c>
      <c r="AX115" s="261" t="s">
        <v>59</v>
      </c>
    </row>
    <row r="116" spans="2:50" s="70" customFormat="1" ht="12.75" hidden="1" x14ac:dyDescent="0.2">
      <c r="B116" s="53" t="s">
        <v>45</v>
      </c>
      <c r="C116" s="350"/>
      <c r="D116" s="147">
        <f t="shared" si="20"/>
        <v>0</v>
      </c>
      <c r="E116" s="300"/>
      <c r="F116" s="339"/>
      <c r="G116" s="316"/>
      <c r="H116" s="77"/>
      <c r="I116" s="77">
        <f t="shared" si="23"/>
        <v>0</v>
      </c>
      <c r="J116" s="300"/>
      <c r="K116" s="158"/>
      <c r="L116" s="158"/>
      <c r="M116" s="158"/>
      <c r="N116" s="158"/>
      <c r="O116" s="158"/>
      <c r="P116" s="158"/>
      <c r="Q116" s="158"/>
      <c r="R116" s="158"/>
      <c r="S116" s="158"/>
      <c r="T116" s="300"/>
      <c r="U116" s="361"/>
      <c r="W116" s="77">
        <f t="shared" si="10"/>
        <v>0</v>
      </c>
      <c r="AG116" s="260" t="s">
        <v>59</v>
      </c>
      <c r="AH116" s="261" t="s">
        <v>59</v>
      </c>
      <c r="AI116" s="261" t="s">
        <v>59</v>
      </c>
      <c r="AJ116" s="261" t="s">
        <v>59</v>
      </c>
      <c r="AK116" s="261" t="s">
        <v>59</v>
      </c>
      <c r="AL116" s="261" t="s">
        <v>59</v>
      </c>
      <c r="AM116" s="261" t="s">
        <v>59</v>
      </c>
      <c r="AN116" s="261" t="s">
        <v>59</v>
      </c>
      <c r="AO116" s="261" t="s">
        <v>59</v>
      </c>
      <c r="AP116" s="261" t="s">
        <v>59</v>
      </c>
      <c r="AQ116" s="261" t="s">
        <v>59</v>
      </c>
      <c r="AR116" s="261" t="s">
        <v>59</v>
      </c>
      <c r="AS116" s="261" t="s">
        <v>59</v>
      </c>
      <c r="AT116" s="261" t="s">
        <v>59</v>
      </c>
      <c r="AU116" s="261" t="s">
        <v>59</v>
      </c>
      <c r="AV116" s="261" t="s">
        <v>59</v>
      </c>
      <c r="AW116" s="261" t="s">
        <v>59</v>
      </c>
      <c r="AX116" s="261" t="s">
        <v>59</v>
      </c>
    </row>
    <row r="117" spans="2:50" s="70" customFormat="1" ht="12.75" hidden="1" x14ac:dyDescent="0.2">
      <c r="B117" s="53" t="s">
        <v>50</v>
      </c>
      <c r="C117" s="350"/>
      <c r="D117" s="147">
        <f t="shared" si="20"/>
        <v>0</v>
      </c>
      <c r="E117" s="300"/>
      <c r="F117" s="339"/>
      <c r="G117" s="316"/>
      <c r="H117" s="77"/>
      <c r="I117" s="77">
        <f t="shared" si="23"/>
        <v>0</v>
      </c>
      <c r="J117" s="300"/>
      <c r="K117" s="158"/>
      <c r="L117" s="158"/>
      <c r="M117" s="158"/>
      <c r="N117" s="158"/>
      <c r="O117" s="158"/>
      <c r="P117" s="158"/>
      <c r="Q117" s="158"/>
      <c r="R117" s="158"/>
      <c r="S117" s="158"/>
      <c r="T117" s="300"/>
      <c r="U117" s="361"/>
      <c r="W117" s="77">
        <f t="shared" si="10"/>
        <v>0</v>
      </c>
      <c r="AG117" s="260" t="s">
        <v>58</v>
      </c>
      <c r="AH117" s="261" t="s">
        <v>58</v>
      </c>
      <c r="AI117" s="261" t="s">
        <v>59</v>
      </c>
      <c r="AJ117" s="261" t="s">
        <v>59</v>
      </c>
      <c r="AK117" s="261" t="s">
        <v>59</v>
      </c>
      <c r="AL117" s="261" t="s">
        <v>59</v>
      </c>
      <c r="AM117" s="261" t="s">
        <v>59</v>
      </c>
      <c r="AN117" s="261" t="s">
        <v>59</v>
      </c>
      <c r="AO117" s="261" t="s">
        <v>59</v>
      </c>
      <c r="AP117" s="261" t="s">
        <v>59</v>
      </c>
      <c r="AQ117" s="261" t="s">
        <v>59</v>
      </c>
      <c r="AR117" s="261" t="s">
        <v>59</v>
      </c>
      <c r="AS117" s="261" t="s">
        <v>59</v>
      </c>
      <c r="AT117" s="261" t="s">
        <v>59</v>
      </c>
      <c r="AU117" s="261" t="s">
        <v>59</v>
      </c>
      <c r="AV117" s="261" t="s">
        <v>59</v>
      </c>
      <c r="AW117" s="261" t="s">
        <v>58</v>
      </c>
      <c r="AX117" s="261" t="s">
        <v>58</v>
      </c>
    </row>
    <row r="118" spans="2:50" s="70" customFormat="1" ht="12.75" hidden="1" x14ac:dyDescent="0.2">
      <c r="B118" s="53" t="s">
        <v>61</v>
      </c>
      <c r="C118" s="350"/>
      <c r="D118" s="147">
        <f t="shared" ref="D118:D136" si="24">IFERROR(C118/$AC$1,0)</f>
        <v>0</v>
      </c>
      <c r="E118" s="300"/>
      <c r="F118" s="339"/>
      <c r="G118" s="316"/>
      <c r="H118" s="77"/>
      <c r="I118" s="77">
        <f t="shared" si="23"/>
        <v>0</v>
      </c>
      <c r="J118" s="300"/>
      <c r="K118" s="158"/>
      <c r="L118" s="158"/>
      <c r="M118" s="158"/>
      <c r="N118" s="158"/>
      <c r="O118" s="158"/>
      <c r="P118" s="158"/>
      <c r="Q118" s="158"/>
      <c r="R118" s="158"/>
      <c r="S118" s="158"/>
      <c r="T118" s="300"/>
      <c r="U118" s="361"/>
      <c r="W118" s="77">
        <f t="shared" si="10"/>
        <v>0</v>
      </c>
      <c r="AG118" s="260" t="s">
        <v>58</v>
      </c>
      <c r="AH118" s="261" t="s">
        <v>59</v>
      </c>
      <c r="AI118" s="261" t="s">
        <v>59</v>
      </c>
      <c r="AJ118" s="261" t="s">
        <v>59</v>
      </c>
      <c r="AK118" s="261" t="s">
        <v>59</v>
      </c>
      <c r="AL118" s="261" t="s">
        <v>59</v>
      </c>
      <c r="AM118" s="261" t="s">
        <v>59</v>
      </c>
      <c r="AN118" s="261" t="s">
        <v>59</v>
      </c>
      <c r="AO118" s="261" t="s">
        <v>58</v>
      </c>
      <c r="AP118" s="261" t="s">
        <v>59</v>
      </c>
      <c r="AQ118" s="261" t="s">
        <v>58</v>
      </c>
      <c r="AR118" s="261" t="s">
        <v>59</v>
      </c>
      <c r="AS118" s="261" t="s">
        <v>58</v>
      </c>
      <c r="AT118" s="261" t="s">
        <v>59</v>
      </c>
      <c r="AU118" s="261" t="s">
        <v>59</v>
      </c>
      <c r="AV118" s="261" t="s">
        <v>59</v>
      </c>
      <c r="AW118" s="261" t="s">
        <v>58</v>
      </c>
      <c r="AX118" s="261" t="s">
        <v>58</v>
      </c>
    </row>
    <row r="119" spans="2:50" s="70" customFormat="1" ht="12.75" hidden="1" x14ac:dyDescent="0.2">
      <c r="B119" s="53" t="s">
        <v>118</v>
      </c>
      <c r="C119" s="350"/>
      <c r="D119" s="147">
        <f t="shared" si="24"/>
        <v>0</v>
      </c>
      <c r="E119" s="300"/>
      <c r="F119" s="339"/>
      <c r="G119" s="316"/>
      <c r="H119" s="77"/>
      <c r="I119" s="77">
        <f t="shared" si="23"/>
        <v>0</v>
      </c>
      <c r="J119" s="300"/>
      <c r="K119" s="158"/>
      <c r="L119" s="158"/>
      <c r="M119" s="158"/>
      <c r="N119" s="158"/>
      <c r="O119" s="158"/>
      <c r="P119" s="158"/>
      <c r="Q119" s="158"/>
      <c r="R119" s="158"/>
      <c r="S119" s="158"/>
      <c r="T119" s="300"/>
      <c r="U119" s="361"/>
      <c r="W119" s="77">
        <f t="shared" si="10"/>
        <v>0</v>
      </c>
      <c r="AG119" s="260" t="s">
        <v>58</v>
      </c>
      <c r="AH119" s="261" t="s">
        <v>58</v>
      </c>
      <c r="AI119" s="261" t="s">
        <v>59</v>
      </c>
      <c r="AJ119" s="261" t="s">
        <v>59</v>
      </c>
      <c r="AK119" s="261" t="s">
        <v>59</v>
      </c>
      <c r="AL119" s="261" t="s">
        <v>59</v>
      </c>
      <c r="AM119" s="261" t="s">
        <v>59</v>
      </c>
      <c r="AN119" s="261" t="s">
        <v>59</v>
      </c>
      <c r="AO119" s="261" t="s">
        <v>58</v>
      </c>
      <c r="AP119" s="261" t="s">
        <v>58</v>
      </c>
      <c r="AQ119" s="261" t="s">
        <v>58</v>
      </c>
      <c r="AR119" s="261" t="s">
        <v>59</v>
      </c>
      <c r="AS119" s="261" t="s">
        <v>58</v>
      </c>
      <c r="AT119" s="261" t="s">
        <v>58</v>
      </c>
      <c r="AU119" s="261" t="s">
        <v>59</v>
      </c>
      <c r="AV119" s="261" t="s">
        <v>59</v>
      </c>
      <c r="AW119" s="261" t="s">
        <v>58</v>
      </c>
      <c r="AX119" s="261" t="s">
        <v>58</v>
      </c>
    </row>
    <row r="120" spans="2:50" s="70" customFormat="1" ht="12.75" hidden="1" x14ac:dyDescent="0.2">
      <c r="B120" s="53" t="s">
        <v>126</v>
      </c>
      <c r="C120" s="350"/>
      <c r="D120" s="147">
        <f t="shared" si="24"/>
        <v>0</v>
      </c>
      <c r="E120" s="300"/>
      <c r="F120" s="339"/>
      <c r="G120" s="316"/>
      <c r="H120" s="77"/>
      <c r="I120" s="77">
        <f t="shared" si="23"/>
        <v>0</v>
      </c>
      <c r="J120" s="300"/>
      <c r="K120" s="158"/>
      <c r="L120" s="158"/>
      <c r="M120" s="158"/>
      <c r="N120" s="158"/>
      <c r="O120" s="158"/>
      <c r="P120" s="158"/>
      <c r="Q120" s="158"/>
      <c r="R120" s="158"/>
      <c r="S120" s="158"/>
      <c r="T120" s="300"/>
      <c r="U120" s="361"/>
      <c r="W120" s="77">
        <f t="shared" si="10"/>
        <v>0</v>
      </c>
      <c r="AG120" s="260" t="s">
        <v>59</v>
      </c>
      <c r="AH120" s="261" t="s">
        <v>59</v>
      </c>
      <c r="AI120" s="261" t="s">
        <v>59</v>
      </c>
      <c r="AJ120" s="261" t="s">
        <v>59</v>
      </c>
      <c r="AK120" s="261" t="s">
        <v>59</v>
      </c>
      <c r="AL120" s="261" t="s">
        <v>59</v>
      </c>
      <c r="AM120" s="261" t="s">
        <v>59</v>
      </c>
      <c r="AN120" s="261" t="s">
        <v>59</v>
      </c>
      <c r="AO120" s="261" t="s">
        <v>59</v>
      </c>
      <c r="AP120" s="261" t="s">
        <v>59</v>
      </c>
      <c r="AQ120" s="261" t="s">
        <v>59</v>
      </c>
      <c r="AR120" s="261" t="s">
        <v>59</v>
      </c>
      <c r="AS120" s="261" t="s">
        <v>58</v>
      </c>
      <c r="AT120" s="261" t="s">
        <v>58</v>
      </c>
      <c r="AU120" s="261" t="s">
        <v>59</v>
      </c>
      <c r="AV120" s="261" t="s">
        <v>58</v>
      </c>
      <c r="AW120" s="261" t="s">
        <v>58</v>
      </c>
      <c r="AX120" s="261" t="s">
        <v>58</v>
      </c>
    </row>
    <row r="121" spans="2:50" s="70" customFormat="1" ht="12.75" hidden="1" x14ac:dyDescent="0.2">
      <c r="B121" s="53" t="s">
        <v>141</v>
      </c>
      <c r="C121" s="350"/>
      <c r="D121" s="147">
        <f t="shared" si="24"/>
        <v>0</v>
      </c>
      <c r="E121" s="300"/>
      <c r="F121" s="339"/>
      <c r="G121" s="316"/>
      <c r="H121" s="77"/>
      <c r="I121" s="77">
        <f t="shared" si="23"/>
        <v>0</v>
      </c>
      <c r="J121" s="300"/>
      <c r="K121" s="158"/>
      <c r="L121" s="158"/>
      <c r="M121" s="158"/>
      <c r="N121" s="158"/>
      <c r="O121" s="158"/>
      <c r="P121" s="158"/>
      <c r="Q121" s="158"/>
      <c r="R121" s="158"/>
      <c r="S121" s="158"/>
      <c r="T121" s="300"/>
      <c r="U121" s="361"/>
      <c r="W121" s="77">
        <f t="shared" si="10"/>
        <v>0</v>
      </c>
      <c r="AG121" s="260" t="s">
        <v>58</v>
      </c>
      <c r="AH121" s="261" t="s">
        <v>58</v>
      </c>
      <c r="AI121" s="261" t="s">
        <v>59</v>
      </c>
      <c r="AJ121" s="261" t="s">
        <v>58</v>
      </c>
      <c r="AK121" s="261" t="s">
        <v>59</v>
      </c>
      <c r="AL121" s="261" t="s">
        <v>59</v>
      </c>
      <c r="AM121" s="261" t="s">
        <v>59</v>
      </c>
      <c r="AN121" s="261" t="s">
        <v>59</v>
      </c>
      <c r="AO121" s="261" t="s">
        <v>58</v>
      </c>
      <c r="AP121" s="261" t="s">
        <v>58</v>
      </c>
      <c r="AQ121" s="261" t="s">
        <v>58</v>
      </c>
      <c r="AR121" s="261" t="s">
        <v>58</v>
      </c>
      <c r="AS121" s="261" t="s">
        <v>58</v>
      </c>
      <c r="AT121" s="261" t="s">
        <v>58</v>
      </c>
      <c r="AU121" s="261" t="s">
        <v>59</v>
      </c>
      <c r="AV121" s="261" t="s">
        <v>58</v>
      </c>
      <c r="AW121" s="261" t="s">
        <v>58</v>
      </c>
      <c r="AX121" s="261" t="s">
        <v>58</v>
      </c>
    </row>
    <row r="122" spans="2:50" s="70" customFormat="1" ht="12.75" hidden="1" x14ac:dyDescent="0.2">
      <c r="B122" s="53" t="s">
        <v>10</v>
      </c>
      <c r="C122" s="350"/>
      <c r="D122" s="147">
        <f t="shared" si="24"/>
        <v>0</v>
      </c>
      <c r="E122" s="300"/>
      <c r="F122" s="339"/>
      <c r="G122" s="316"/>
      <c r="H122" s="77"/>
      <c r="I122" s="77">
        <f t="shared" si="23"/>
        <v>0</v>
      </c>
      <c r="J122" s="300"/>
      <c r="K122" s="158"/>
      <c r="L122" s="158"/>
      <c r="M122" s="158"/>
      <c r="N122" s="158"/>
      <c r="O122" s="158"/>
      <c r="P122" s="158"/>
      <c r="Q122" s="158"/>
      <c r="R122" s="158"/>
      <c r="S122" s="158"/>
      <c r="T122" s="300"/>
      <c r="U122" s="361"/>
      <c r="W122" s="77">
        <f t="shared" si="10"/>
        <v>0</v>
      </c>
      <c r="AG122" s="260" t="s">
        <v>58</v>
      </c>
      <c r="AH122" s="261" t="s">
        <v>58</v>
      </c>
      <c r="AI122" s="261" t="s">
        <v>59</v>
      </c>
      <c r="AJ122" s="261" t="s">
        <v>59</v>
      </c>
      <c r="AK122" s="261" t="s">
        <v>59</v>
      </c>
      <c r="AL122" s="261" t="s">
        <v>59</v>
      </c>
      <c r="AM122" s="261" t="s">
        <v>59</v>
      </c>
      <c r="AN122" s="261" t="s">
        <v>59</v>
      </c>
      <c r="AO122" s="261" t="s">
        <v>58</v>
      </c>
      <c r="AP122" s="261" t="s">
        <v>58</v>
      </c>
      <c r="AQ122" s="261" t="s">
        <v>58</v>
      </c>
      <c r="AR122" s="261" t="s">
        <v>58</v>
      </c>
      <c r="AS122" s="261" t="s">
        <v>58</v>
      </c>
      <c r="AT122" s="261" t="s">
        <v>59</v>
      </c>
      <c r="AU122" s="261" t="s">
        <v>59</v>
      </c>
      <c r="AV122" s="261" t="s">
        <v>59</v>
      </c>
      <c r="AW122" s="261" t="s">
        <v>59</v>
      </c>
      <c r="AX122" s="261" t="s">
        <v>59</v>
      </c>
    </row>
    <row r="123" spans="2:50" s="70" customFormat="1" ht="12.75" hidden="1" x14ac:dyDescent="0.2">
      <c r="B123" s="54" t="s">
        <v>46</v>
      </c>
      <c r="C123" s="350"/>
      <c r="D123" s="147">
        <f t="shared" si="24"/>
        <v>0</v>
      </c>
      <c r="E123" s="300"/>
      <c r="F123" s="339"/>
      <c r="G123" s="316"/>
      <c r="H123" s="77"/>
      <c r="I123" s="77">
        <f t="shared" si="23"/>
        <v>0</v>
      </c>
      <c r="J123" s="300"/>
      <c r="K123" s="158"/>
      <c r="L123" s="158"/>
      <c r="M123" s="158"/>
      <c r="N123" s="158"/>
      <c r="O123" s="158"/>
      <c r="P123" s="93"/>
      <c r="Q123" s="93"/>
      <c r="R123" s="93"/>
      <c r="S123" s="93"/>
      <c r="T123" s="300"/>
      <c r="U123" s="361"/>
      <c r="W123" s="77">
        <f t="shared" si="10"/>
        <v>0</v>
      </c>
      <c r="AG123" s="260" t="s">
        <v>58</v>
      </c>
      <c r="AH123" s="261" t="s">
        <v>58</v>
      </c>
      <c r="AI123" s="261" t="s">
        <v>59</v>
      </c>
      <c r="AJ123" s="261" t="s">
        <v>59</v>
      </c>
      <c r="AK123" s="261" t="s">
        <v>59</v>
      </c>
      <c r="AL123" s="261" t="s">
        <v>59</v>
      </c>
      <c r="AM123" s="261" t="s">
        <v>59</v>
      </c>
      <c r="AN123" s="261" t="s">
        <v>59</v>
      </c>
      <c r="AO123" s="261" t="s">
        <v>59</v>
      </c>
      <c r="AP123" s="261" t="s">
        <v>58</v>
      </c>
      <c r="AQ123" s="261" t="s">
        <v>58</v>
      </c>
      <c r="AR123" s="261" t="s">
        <v>59</v>
      </c>
      <c r="AS123" s="261" t="s">
        <v>59</v>
      </c>
      <c r="AT123" s="261" t="s">
        <v>59</v>
      </c>
      <c r="AU123" s="261" t="s">
        <v>59</v>
      </c>
      <c r="AV123" s="261" t="s">
        <v>59</v>
      </c>
      <c r="AW123" s="261" t="s">
        <v>59</v>
      </c>
      <c r="AX123" s="261" t="s">
        <v>59</v>
      </c>
    </row>
    <row r="124" spans="2:50" s="70" customFormat="1" ht="12.75" hidden="1" x14ac:dyDescent="0.2">
      <c r="B124" s="53" t="s">
        <v>261</v>
      </c>
      <c r="C124" s="350"/>
      <c r="D124" s="147">
        <f t="shared" si="24"/>
        <v>0</v>
      </c>
      <c r="E124" s="300"/>
      <c r="F124" s="339"/>
      <c r="G124" s="316"/>
      <c r="H124" s="77"/>
      <c r="I124" s="77">
        <f t="shared" si="23"/>
        <v>0</v>
      </c>
      <c r="J124" s="300"/>
      <c r="K124" s="158"/>
      <c r="L124" s="158"/>
      <c r="M124" s="158"/>
      <c r="N124" s="158"/>
      <c r="O124" s="158"/>
      <c r="P124" s="93"/>
      <c r="Q124" s="93"/>
      <c r="R124" s="93"/>
      <c r="S124" s="93"/>
      <c r="T124" s="300"/>
      <c r="U124" s="361"/>
      <c r="W124" s="77">
        <f t="shared" si="10"/>
        <v>0</v>
      </c>
      <c r="AG124" s="260" t="s">
        <v>58</v>
      </c>
      <c r="AH124" s="261" t="s">
        <v>58</v>
      </c>
      <c r="AI124" s="261" t="s">
        <v>59</v>
      </c>
      <c r="AJ124" s="261" t="s">
        <v>58</v>
      </c>
      <c r="AK124" s="261" t="s">
        <v>59</v>
      </c>
      <c r="AL124" s="261" t="s">
        <v>59</v>
      </c>
      <c r="AM124" s="261" t="s">
        <v>59</v>
      </c>
      <c r="AN124" s="261" t="s">
        <v>59</v>
      </c>
      <c r="AO124" s="261" t="s">
        <v>58</v>
      </c>
      <c r="AP124" s="261" t="s">
        <v>58</v>
      </c>
      <c r="AQ124" s="261" t="s">
        <v>58</v>
      </c>
      <c r="AR124" s="261" t="s">
        <v>58</v>
      </c>
      <c r="AS124" s="261" t="s">
        <v>59</v>
      </c>
      <c r="AT124" s="261" t="s">
        <v>59</v>
      </c>
      <c r="AU124" s="261" t="s">
        <v>59</v>
      </c>
      <c r="AV124" s="261" t="s">
        <v>58</v>
      </c>
      <c r="AW124" s="261" t="s">
        <v>59</v>
      </c>
      <c r="AX124" s="261" t="s">
        <v>59</v>
      </c>
    </row>
    <row r="125" spans="2:50" s="70" customFormat="1" ht="12.75" hidden="1" x14ac:dyDescent="0.2">
      <c r="B125" s="53" t="s">
        <v>62</v>
      </c>
      <c r="C125" s="350"/>
      <c r="D125" s="147">
        <f t="shared" si="24"/>
        <v>0</v>
      </c>
      <c r="E125" s="300"/>
      <c r="F125" s="339"/>
      <c r="G125" s="316"/>
      <c r="H125" s="77"/>
      <c r="I125" s="77">
        <f t="shared" si="23"/>
        <v>0</v>
      </c>
      <c r="J125" s="300"/>
      <c r="K125" s="158"/>
      <c r="L125" s="158"/>
      <c r="M125" s="158"/>
      <c r="N125" s="158"/>
      <c r="O125" s="158"/>
      <c r="P125" s="158"/>
      <c r="Q125" s="158"/>
      <c r="R125" s="158"/>
      <c r="S125" s="158"/>
      <c r="T125" s="300"/>
      <c r="U125" s="361"/>
      <c r="W125" s="77">
        <f t="shared" si="10"/>
        <v>0</v>
      </c>
      <c r="AG125" s="260" t="s">
        <v>59</v>
      </c>
      <c r="AH125" s="261" t="s">
        <v>59</v>
      </c>
      <c r="AI125" s="261" t="s">
        <v>59</v>
      </c>
      <c r="AJ125" s="261" t="s">
        <v>59</v>
      </c>
      <c r="AK125" s="261" t="s">
        <v>59</v>
      </c>
      <c r="AL125" s="261" t="s">
        <v>59</v>
      </c>
      <c r="AM125" s="261" t="s">
        <v>59</v>
      </c>
      <c r="AN125" s="261" t="s">
        <v>59</v>
      </c>
      <c r="AO125" s="261" t="s">
        <v>58</v>
      </c>
      <c r="AP125" s="261" t="s">
        <v>59</v>
      </c>
      <c r="AQ125" s="261" t="s">
        <v>59</v>
      </c>
      <c r="AR125" s="261" t="s">
        <v>59</v>
      </c>
      <c r="AS125" s="261" t="s">
        <v>58</v>
      </c>
      <c r="AT125" s="261" t="s">
        <v>59</v>
      </c>
      <c r="AU125" s="261" t="s">
        <v>59</v>
      </c>
      <c r="AV125" s="261" t="s">
        <v>59</v>
      </c>
      <c r="AW125" s="261" t="s">
        <v>59</v>
      </c>
      <c r="AX125" s="261" t="s">
        <v>59</v>
      </c>
    </row>
    <row r="126" spans="2:50" s="70" customFormat="1" ht="12.75" hidden="1" x14ac:dyDescent="0.2">
      <c r="B126" s="53" t="s">
        <v>145</v>
      </c>
      <c r="C126" s="350"/>
      <c r="D126" s="147">
        <f t="shared" si="24"/>
        <v>0</v>
      </c>
      <c r="E126" s="300"/>
      <c r="F126" s="339"/>
      <c r="G126" s="316"/>
      <c r="H126" s="77"/>
      <c r="I126" s="77">
        <f t="shared" si="23"/>
        <v>0</v>
      </c>
      <c r="J126" s="300"/>
      <c r="K126" s="158"/>
      <c r="L126" s="158"/>
      <c r="M126" s="158"/>
      <c r="N126" s="158"/>
      <c r="O126" s="158"/>
      <c r="P126" s="93"/>
      <c r="Q126" s="93"/>
      <c r="R126" s="93"/>
      <c r="S126" s="93"/>
      <c r="T126" s="300"/>
      <c r="U126" s="361"/>
      <c r="W126" s="77">
        <f t="shared" si="10"/>
        <v>0</v>
      </c>
      <c r="AG126" s="260" t="s">
        <v>58</v>
      </c>
      <c r="AH126" s="261" t="s">
        <v>58</v>
      </c>
      <c r="AI126" s="261" t="s">
        <v>59</v>
      </c>
      <c r="AJ126" s="261" t="s">
        <v>59</v>
      </c>
      <c r="AK126" s="261" t="s">
        <v>59</v>
      </c>
      <c r="AL126" s="261" t="s">
        <v>59</v>
      </c>
      <c r="AM126" s="261" t="s">
        <v>59</v>
      </c>
      <c r="AN126" s="261" t="s">
        <v>59</v>
      </c>
      <c r="AO126" s="261" t="s">
        <v>59</v>
      </c>
      <c r="AP126" s="261" t="s">
        <v>58</v>
      </c>
      <c r="AQ126" s="261" t="s">
        <v>58</v>
      </c>
      <c r="AR126" s="261" t="s">
        <v>59</v>
      </c>
      <c r="AS126" s="261" t="s">
        <v>59</v>
      </c>
      <c r="AT126" s="261" t="s">
        <v>59</v>
      </c>
      <c r="AU126" s="261" t="s">
        <v>59</v>
      </c>
      <c r="AV126" s="261" t="s">
        <v>59</v>
      </c>
      <c r="AW126" s="261" t="s">
        <v>59</v>
      </c>
      <c r="AX126" s="261" t="s">
        <v>59</v>
      </c>
    </row>
    <row r="127" spans="2:50" s="70" customFormat="1" ht="12.75" hidden="1" x14ac:dyDescent="0.2">
      <c r="B127" s="53" t="s">
        <v>262</v>
      </c>
      <c r="C127" s="350"/>
      <c r="D127" s="147">
        <f t="shared" si="24"/>
        <v>0</v>
      </c>
      <c r="E127" s="300"/>
      <c r="F127" s="339"/>
      <c r="G127" s="316"/>
      <c r="H127" s="77">
        <f>F127</f>
        <v>0</v>
      </c>
      <c r="I127" s="77"/>
      <c r="J127" s="300"/>
      <c r="K127" s="158"/>
      <c r="L127" s="158"/>
      <c r="M127" s="158"/>
      <c r="N127" s="158"/>
      <c r="O127" s="158"/>
      <c r="P127" s="158"/>
      <c r="Q127" s="158"/>
      <c r="R127" s="158"/>
      <c r="S127" s="158"/>
      <c r="T127" s="300"/>
      <c r="U127" s="361"/>
      <c r="W127" s="77">
        <f t="shared" si="10"/>
        <v>0</v>
      </c>
      <c r="AG127" s="260" t="s">
        <v>59</v>
      </c>
      <c r="AH127" s="261" t="s">
        <v>59</v>
      </c>
      <c r="AI127" s="261" t="s">
        <v>59</v>
      </c>
      <c r="AJ127" s="261" t="s">
        <v>59</v>
      </c>
      <c r="AK127" s="261" t="s">
        <v>59</v>
      </c>
      <c r="AL127" s="261" t="s">
        <v>59</v>
      </c>
      <c r="AM127" s="261" t="s">
        <v>59</v>
      </c>
      <c r="AN127" s="261" t="s">
        <v>59</v>
      </c>
      <c r="AO127" s="261" t="s">
        <v>58</v>
      </c>
      <c r="AP127" s="261" t="s">
        <v>59</v>
      </c>
      <c r="AQ127" s="261" t="s">
        <v>59</v>
      </c>
      <c r="AR127" s="261" t="s">
        <v>59</v>
      </c>
      <c r="AS127" s="261" t="s">
        <v>58</v>
      </c>
      <c r="AT127" s="261" t="s">
        <v>59</v>
      </c>
      <c r="AU127" s="261" t="s">
        <v>59</v>
      </c>
      <c r="AV127" s="261" t="s">
        <v>59</v>
      </c>
      <c r="AW127" s="261" t="s">
        <v>59</v>
      </c>
      <c r="AX127" s="261" t="s">
        <v>59</v>
      </c>
    </row>
    <row r="128" spans="2:50" s="70" customFormat="1" ht="12.75" hidden="1" x14ac:dyDescent="0.2">
      <c r="B128" s="54" t="s">
        <v>263</v>
      </c>
      <c r="C128" s="350"/>
      <c r="D128" s="147">
        <f t="shared" si="24"/>
        <v>0</v>
      </c>
      <c r="E128" s="300"/>
      <c r="F128" s="339"/>
      <c r="G128" s="316"/>
      <c r="H128" s="77">
        <f t="shared" ref="H128:H131" si="25">F128</f>
        <v>0</v>
      </c>
      <c r="I128" s="77"/>
      <c r="J128" s="300"/>
      <c r="K128" s="158"/>
      <c r="L128" s="158"/>
      <c r="M128" s="158"/>
      <c r="N128" s="158"/>
      <c r="O128" s="158"/>
      <c r="P128" s="158"/>
      <c r="Q128" s="158"/>
      <c r="R128" s="158"/>
      <c r="S128" s="158"/>
      <c r="T128" s="300"/>
      <c r="U128" s="361"/>
      <c r="W128" s="77">
        <f t="shared" si="10"/>
        <v>0</v>
      </c>
      <c r="AG128" s="260" t="s">
        <v>59</v>
      </c>
      <c r="AH128" s="261" t="s">
        <v>59</v>
      </c>
      <c r="AI128" s="261" t="s">
        <v>59</v>
      </c>
      <c r="AJ128" s="261" t="s">
        <v>59</v>
      </c>
      <c r="AK128" s="261" t="s">
        <v>59</v>
      </c>
      <c r="AL128" s="261" t="s">
        <v>59</v>
      </c>
      <c r="AM128" s="261" t="s">
        <v>59</v>
      </c>
      <c r="AN128" s="261" t="s">
        <v>59</v>
      </c>
      <c r="AO128" s="261" t="s">
        <v>58</v>
      </c>
      <c r="AP128" s="261" t="s">
        <v>59</v>
      </c>
      <c r="AQ128" s="261" t="s">
        <v>59</v>
      </c>
      <c r="AR128" s="261" t="s">
        <v>59</v>
      </c>
      <c r="AS128" s="261" t="s">
        <v>59</v>
      </c>
      <c r="AT128" s="261" t="s">
        <v>59</v>
      </c>
      <c r="AU128" s="261" t="s">
        <v>59</v>
      </c>
      <c r="AV128" s="261" t="s">
        <v>59</v>
      </c>
      <c r="AW128" s="261" t="s">
        <v>59</v>
      </c>
      <c r="AX128" s="261" t="s">
        <v>59</v>
      </c>
    </row>
    <row r="129" spans="1:100" s="70" customFormat="1" ht="12.75" hidden="1" x14ac:dyDescent="0.2">
      <c r="B129" s="53" t="s">
        <v>264</v>
      </c>
      <c r="C129" s="350"/>
      <c r="D129" s="147">
        <f t="shared" si="24"/>
        <v>0</v>
      </c>
      <c r="E129" s="300"/>
      <c r="F129" s="339"/>
      <c r="G129" s="316"/>
      <c r="H129" s="77">
        <f t="shared" si="25"/>
        <v>0</v>
      </c>
      <c r="I129" s="77"/>
      <c r="J129" s="300"/>
      <c r="K129" s="158"/>
      <c r="L129" s="158"/>
      <c r="M129" s="158"/>
      <c r="N129" s="158"/>
      <c r="O129" s="158"/>
      <c r="P129" s="158"/>
      <c r="Q129" s="158"/>
      <c r="R129" s="158"/>
      <c r="S129" s="158"/>
      <c r="T129" s="300"/>
      <c r="U129" s="361"/>
      <c r="W129" s="77">
        <f t="shared" si="10"/>
        <v>0</v>
      </c>
      <c r="AG129" s="260" t="s">
        <v>59</v>
      </c>
      <c r="AH129" s="261" t="s">
        <v>59</v>
      </c>
      <c r="AI129" s="261" t="s">
        <v>59</v>
      </c>
      <c r="AJ129" s="261" t="s">
        <v>59</v>
      </c>
      <c r="AK129" s="261" t="s">
        <v>59</v>
      </c>
      <c r="AL129" s="261" t="s">
        <v>59</v>
      </c>
      <c r="AM129" s="261" t="s">
        <v>59</v>
      </c>
      <c r="AN129" s="261" t="s">
        <v>59</v>
      </c>
      <c r="AO129" s="261" t="s">
        <v>58</v>
      </c>
      <c r="AP129" s="261" t="s">
        <v>59</v>
      </c>
      <c r="AQ129" s="261" t="s">
        <v>59</v>
      </c>
      <c r="AR129" s="261" t="s">
        <v>59</v>
      </c>
      <c r="AS129" s="261" t="s">
        <v>58</v>
      </c>
      <c r="AT129" s="261" t="s">
        <v>59</v>
      </c>
      <c r="AU129" s="261" t="s">
        <v>59</v>
      </c>
      <c r="AV129" s="261" t="s">
        <v>59</v>
      </c>
      <c r="AW129" s="261" t="s">
        <v>59</v>
      </c>
      <c r="AX129" s="261" t="s">
        <v>59</v>
      </c>
    </row>
    <row r="130" spans="1:100" s="70" customFormat="1" ht="12.75" hidden="1" x14ac:dyDescent="0.2">
      <c r="B130" s="54" t="s">
        <v>265</v>
      </c>
      <c r="C130" s="350"/>
      <c r="D130" s="147">
        <f t="shared" si="24"/>
        <v>0</v>
      </c>
      <c r="E130" s="300"/>
      <c r="F130" s="339"/>
      <c r="G130" s="316"/>
      <c r="H130" s="77">
        <f t="shared" si="25"/>
        <v>0</v>
      </c>
      <c r="I130" s="77"/>
      <c r="J130" s="300"/>
      <c r="K130" s="158"/>
      <c r="L130" s="158"/>
      <c r="M130" s="158"/>
      <c r="N130" s="158"/>
      <c r="O130" s="158"/>
      <c r="P130" s="158"/>
      <c r="Q130" s="158"/>
      <c r="R130" s="158"/>
      <c r="S130" s="158"/>
      <c r="T130" s="300"/>
      <c r="U130" s="361"/>
      <c r="W130" s="77">
        <f t="shared" si="10"/>
        <v>0</v>
      </c>
      <c r="AG130" s="260" t="s">
        <v>59</v>
      </c>
      <c r="AH130" s="261" t="s">
        <v>59</v>
      </c>
      <c r="AI130" s="261" t="s">
        <v>59</v>
      </c>
      <c r="AJ130" s="261" t="s">
        <v>59</v>
      </c>
      <c r="AK130" s="261" t="s">
        <v>59</v>
      </c>
      <c r="AL130" s="261" t="s">
        <v>59</v>
      </c>
      <c r="AM130" s="261" t="s">
        <v>59</v>
      </c>
      <c r="AN130" s="261" t="s">
        <v>59</v>
      </c>
      <c r="AO130" s="261" t="s">
        <v>58</v>
      </c>
      <c r="AP130" s="261" t="s">
        <v>59</v>
      </c>
      <c r="AQ130" s="261" t="s">
        <v>59</v>
      </c>
      <c r="AR130" s="261" t="s">
        <v>59</v>
      </c>
      <c r="AS130" s="261" t="s">
        <v>59</v>
      </c>
      <c r="AT130" s="261" t="s">
        <v>59</v>
      </c>
      <c r="AU130" s="261" t="s">
        <v>59</v>
      </c>
      <c r="AV130" s="261" t="s">
        <v>59</v>
      </c>
      <c r="AW130" s="261" t="s">
        <v>59</v>
      </c>
      <c r="AX130" s="261" t="s">
        <v>59</v>
      </c>
    </row>
    <row r="131" spans="1:100" s="70" customFormat="1" ht="12.75" hidden="1" x14ac:dyDescent="0.2">
      <c r="B131" s="53" t="s">
        <v>266</v>
      </c>
      <c r="C131" s="350"/>
      <c r="D131" s="147">
        <f t="shared" si="24"/>
        <v>0</v>
      </c>
      <c r="E131" s="300"/>
      <c r="F131" s="339"/>
      <c r="G131" s="316"/>
      <c r="H131" s="77">
        <f t="shared" si="25"/>
        <v>0</v>
      </c>
      <c r="I131" s="77"/>
      <c r="J131" s="300"/>
      <c r="K131" s="158"/>
      <c r="L131" s="158"/>
      <c r="M131" s="158"/>
      <c r="N131" s="158"/>
      <c r="O131" s="158"/>
      <c r="P131" s="158"/>
      <c r="Q131" s="158"/>
      <c r="R131" s="158"/>
      <c r="S131" s="158"/>
      <c r="T131" s="300"/>
      <c r="U131" s="361"/>
      <c r="W131" s="77">
        <f t="shared" si="10"/>
        <v>0</v>
      </c>
      <c r="AG131" s="260" t="s">
        <v>59</v>
      </c>
      <c r="AH131" s="261" t="s">
        <v>59</v>
      </c>
      <c r="AI131" s="261" t="s">
        <v>59</v>
      </c>
      <c r="AJ131" s="261" t="s">
        <v>59</v>
      </c>
      <c r="AK131" s="261" t="s">
        <v>59</v>
      </c>
      <c r="AL131" s="261" t="s">
        <v>59</v>
      </c>
      <c r="AM131" s="261" t="s">
        <v>59</v>
      </c>
      <c r="AN131" s="261" t="s">
        <v>59</v>
      </c>
      <c r="AO131" s="261" t="s">
        <v>58</v>
      </c>
      <c r="AP131" s="261" t="s">
        <v>59</v>
      </c>
      <c r="AQ131" s="261" t="s">
        <v>59</v>
      </c>
      <c r="AR131" s="261" t="s">
        <v>59</v>
      </c>
      <c r="AS131" s="261" t="s">
        <v>59</v>
      </c>
      <c r="AT131" s="261" t="s">
        <v>59</v>
      </c>
      <c r="AU131" s="261" t="s">
        <v>59</v>
      </c>
      <c r="AV131" s="261" t="s">
        <v>59</v>
      </c>
      <c r="AW131" s="261" t="s">
        <v>59</v>
      </c>
      <c r="AX131" s="261" t="s">
        <v>59</v>
      </c>
    </row>
    <row r="132" spans="1:100" s="70" customFormat="1" ht="12.75" hidden="1" x14ac:dyDescent="0.2">
      <c r="B132" s="54" t="s">
        <v>42</v>
      </c>
      <c r="C132" s="350"/>
      <c r="D132" s="147">
        <f t="shared" si="24"/>
        <v>0</v>
      </c>
      <c r="E132" s="300"/>
      <c r="F132" s="339"/>
      <c r="G132" s="316"/>
      <c r="H132" s="77"/>
      <c r="I132" s="77">
        <f t="shared" si="23"/>
        <v>0</v>
      </c>
      <c r="J132" s="300"/>
      <c r="K132" s="158"/>
      <c r="L132" s="158"/>
      <c r="M132" s="158"/>
      <c r="N132" s="158"/>
      <c r="O132" s="158"/>
      <c r="P132" s="158"/>
      <c r="Q132" s="158"/>
      <c r="R132" s="158"/>
      <c r="S132" s="158"/>
      <c r="T132" s="300"/>
      <c r="U132" s="361"/>
      <c r="W132" s="77">
        <f t="shared" si="10"/>
        <v>0</v>
      </c>
      <c r="AG132" s="260" t="s">
        <v>59</v>
      </c>
      <c r="AH132" s="261" t="s">
        <v>58</v>
      </c>
      <c r="AI132" s="261" t="s">
        <v>59</v>
      </c>
      <c r="AJ132" s="261" t="s">
        <v>59</v>
      </c>
      <c r="AK132" s="261" t="s">
        <v>59</v>
      </c>
      <c r="AL132" s="261" t="s">
        <v>59</v>
      </c>
      <c r="AM132" s="261" t="s">
        <v>59</v>
      </c>
      <c r="AN132" s="261" t="s">
        <v>59</v>
      </c>
      <c r="AO132" s="261" t="s">
        <v>58</v>
      </c>
      <c r="AP132" s="261" t="s">
        <v>58</v>
      </c>
      <c r="AQ132" s="261" t="s">
        <v>58</v>
      </c>
      <c r="AR132" s="261" t="s">
        <v>59</v>
      </c>
      <c r="AS132" s="261" t="s">
        <v>58</v>
      </c>
      <c r="AT132" s="261" t="s">
        <v>58</v>
      </c>
      <c r="AU132" s="261" t="s">
        <v>59</v>
      </c>
      <c r="AV132" s="261" t="s">
        <v>59</v>
      </c>
      <c r="AW132" s="261" t="s">
        <v>58</v>
      </c>
      <c r="AX132" s="261" t="s">
        <v>58</v>
      </c>
    </row>
    <row r="133" spans="1:100" s="70" customFormat="1" ht="12.75" hidden="1" x14ac:dyDescent="0.2">
      <c r="B133" s="53" t="s">
        <v>11</v>
      </c>
      <c r="C133" s="350"/>
      <c r="D133" s="147">
        <f t="shared" si="24"/>
        <v>0</v>
      </c>
      <c r="E133" s="300"/>
      <c r="F133" s="339"/>
      <c r="G133" s="316"/>
      <c r="H133" s="77"/>
      <c r="I133" s="77">
        <f t="shared" si="23"/>
        <v>0</v>
      </c>
      <c r="J133" s="300"/>
      <c r="K133" s="158"/>
      <c r="L133" s="158"/>
      <c r="M133" s="158"/>
      <c r="N133" s="158"/>
      <c r="O133" s="158"/>
      <c r="P133" s="158"/>
      <c r="Q133" s="158"/>
      <c r="R133" s="158"/>
      <c r="S133" s="158"/>
      <c r="T133" s="300"/>
      <c r="U133" s="361"/>
      <c r="W133" s="77">
        <f t="shared" si="10"/>
        <v>0</v>
      </c>
      <c r="AG133" s="260" t="s">
        <v>58</v>
      </c>
      <c r="AH133" s="261" t="s">
        <v>58</v>
      </c>
      <c r="AI133" s="261" t="s">
        <v>59</v>
      </c>
      <c r="AJ133" s="261" t="s">
        <v>59</v>
      </c>
      <c r="AK133" s="261" t="s">
        <v>59</v>
      </c>
      <c r="AL133" s="261" t="s">
        <v>59</v>
      </c>
      <c r="AM133" s="261" t="s">
        <v>59</v>
      </c>
      <c r="AN133" s="261" t="s">
        <v>59</v>
      </c>
      <c r="AO133" s="261" t="s">
        <v>58</v>
      </c>
      <c r="AP133" s="261" t="s">
        <v>58</v>
      </c>
      <c r="AQ133" s="261" t="s">
        <v>58</v>
      </c>
      <c r="AR133" s="261" t="s">
        <v>59</v>
      </c>
      <c r="AS133" s="261" t="s">
        <v>59</v>
      </c>
      <c r="AT133" s="261" t="s">
        <v>59</v>
      </c>
      <c r="AU133" s="261" t="s">
        <v>59</v>
      </c>
      <c r="AV133" s="261" t="s">
        <v>59</v>
      </c>
      <c r="AW133" s="261" t="s">
        <v>59</v>
      </c>
      <c r="AX133" s="261" t="s">
        <v>59</v>
      </c>
    </row>
    <row r="134" spans="1:100" s="70" customFormat="1" ht="12.75" hidden="1" x14ac:dyDescent="0.2">
      <c r="B134" s="53" t="s">
        <v>267</v>
      </c>
      <c r="C134" s="350"/>
      <c r="D134" s="147">
        <f t="shared" si="24"/>
        <v>0</v>
      </c>
      <c r="E134" s="300"/>
      <c r="F134" s="339"/>
      <c r="G134" s="316"/>
      <c r="H134" s="77"/>
      <c r="I134" s="77">
        <f t="shared" si="23"/>
        <v>0</v>
      </c>
      <c r="J134" s="300"/>
      <c r="K134" s="158"/>
      <c r="L134" s="158"/>
      <c r="M134" s="158"/>
      <c r="N134" s="158"/>
      <c r="O134" s="158"/>
      <c r="P134" s="158"/>
      <c r="Q134" s="158"/>
      <c r="R134" s="158"/>
      <c r="S134" s="158"/>
      <c r="T134" s="300"/>
      <c r="U134" s="361"/>
      <c r="W134" s="77">
        <f t="shared" si="10"/>
        <v>0</v>
      </c>
      <c r="AG134" s="260" t="s">
        <v>58</v>
      </c>
      <c r="AH134" s="261" t="s">
        <v>58</v>
      </c>
      <c r="AI134" s="261" t="s">
        <v>59</v>
      </c>
      <c r="AJ134" s="261" t="s">
        <v>59</v>
      </c>
      <c r="AK134" s="261" t="s">
        <v>59</v>
      </c>
      <c r="AL134" s="261" t="s">
        <v>59</v>
      </c>
      <c r="AM134" s="261" t="s">
        <v>59</v>
      </c>
      <c r="AN134" s="261" t="s">
        <v>59</v>
      </c>
      <c r="AO134" s="261" t="s">
        <v>58</v>
      </c>
      <c r="AP134" s="261" t="s">
        <v>58</v>
      </c>
      <c r="AQ134" s="261" t="s">
        <v>58</v>
      </c>
      <c r="AR134" s="261" t="s">
        <v>59</v>
      </c>
      <c r="AS134" s="261" t="s">
        <v>59</v>
      </c>
      <c r="AT134" s="261" t="s">
        <v>58</v>
      </c>
      <c r="AU134" s="261" t="s">
        <v>59</v>
      </c>
      <c r="AV134" s="261" t="s">
        <v>59</v>
      </c>
      <c r="AW134" s="261" t="s">
        <v>58</v>
      </c>
      <c r="AX134" s="261" t="s">
        <v>58</v>
      </c>
    </row>
    <row r="135" spans="1:100" s="70" customFormat="1" ht="12.75" hidden="1" x14ac:dyDescent="0.2">
      <c r="B135" s="54" t="s">
        <v>268</v>
      </c>
      <c r="C135" s="350"/>
      <c r="D135" s="147">
        <f t="shared" si="24"/>
        <v>0</v>
      </c>
      <c r="E135" s="300"/>
      <c r="F135" s="339"/>
      <c r="G135" s="316"/>
      <c r="H135" s="77"/>
      <c r="I135" s="77">
        <f t="shared" si="23"/>
        <v>0</v>
      </c>
      <c r="J135" s="300"/>
      <c r="K135" s="158"/>
      <c r="L135" s="158"/>
      <c r="M135" s="158"/>
      <c r="N135" s="158"/>
      <c r="O135" s="158"/>
      <c r="P135" s="158"/>
      <c r="Q135" s="158"/>
      <c r="R135" s="158"/>
      <c r="S135" s="158"/>
      <c r="T135" s="300"/>
      <c r="U135" s="361"/>
      <c r="W135" s="77">
        <f t="shared" si="10"/>
        <v>0</v>
      </c>
      <c r="AG135" s="260" t="s">
        <v>59</v>
      </c>
      <c r="AH135" s="261" t="s">
        <v>59</v>
      </c>
      <c r="AI135" s="261" t="s">
        <v>59</v>
      </c>
      <c r="AJ135" s="261" t="s">
        <v>58</v>
      </c>
      <c r="AK135" s="261" t="s">
        <v>59</v>
      </c>
      <c r="AL135" s="261" t="s">
        <v>59</v>
      </c>
      <c r="AM135" s="261" t="s">
        <v>59</v>
      </c>
      <c r="AN135" s="261" t="s">
        <v>59</v>
      </c>
      <c r="AO135" s="261" t="s">
        <v>59</v>
      </c>
      <c r="AP135" s="261" t="s">
        <v>58</v>
      </c>
      <c r="AQ135" s="261" t="s">
        <v>59</v>
      </c>
      <c r="AR135" s="261" t="s">
        <v>59</v>
      </c>
      <c r="AS135" s="261" t="s">
        <v>59</v>
      </c>
      <c r="AT135" s="261" t="s">
        <v>59</v>
      </c>
      <c r="AU135" s="261" t="s">
        <v>59</v>
      </c>
      <c r="AV135" s="261" t="s">
        <v>59</v>
      </c>
      <c r="AW135" s="261" t="s">
        <v>59</v>
      </c>
      <c r="AX135" s="261" t="s">
        <v>59</v>
      </c>
    </row>
    <row r="136" spans="1:100" s="70" customFormat="1" ht="13.5" hidden="1" thickBot="1" x14ac:dyDescent="0.25">
      <c r="B136" s="37" t="s">
        <v>48</v>
      </c>
      <c r="C136" s="365"/>
      <c r="D136" s="151">
        <f t="shared" si="24"/>
        <v>0</v>
      </c>
      <c r="E136" s="300"/>
      <c r="F136" s="346"/>
      <c r="G136" s="316"/>
      <c r="H136" s="311"/>
      <c r="I136" s="311">
        <f>F136</f>
        <v>0</v>
      </c>
      <c r="J136" s="300"/>
      <c r="K136" s="158"/>
      <c r="L136" s="158"/>
      <c r="M136" s="158"/>
      <c r="N136" s="158"/>
      <c r="O136" s="158"/>
      <c r="P136" s="368"/>
      <c r="Q136" s="149">
        <f>IFERROR(P136/$AC$1,0)</f>
        <v>0</v>
      </c>
      <c r="R136" s="158"/>
      <c r="S136" s="369"/>
      <c r="T136" s="300"/>
      <c r="U136" s="366"/>
      <c r="W136" s="311">
        <f t="shared" si="10"/>
        <v>0</v>
      </c>
      <c r="AG136" s="260" t="s">
        <v>58</v>
      </c>
      <c r="AH136" s="261" t="s">
        <v>58</v>
      </c>
      <c r="AI136" s="261" t="s">
        <v>59</v>
      </c>
      <c r="AJ136" s="261" t="s">
        <v>59</v>
      </c>
      <c r="AK136" s="261" t="s">
        <v>59</v>
      </c>
      <c r="AL136" s="261" t="s">
        <v>59</v>
      </c>
      <c r="AM136" s="261" t="s">
        <v>59</v>
      </c>
      <c r="AN136" s="261" t="s">
        <v>59</v>
      </c>
      <c r="AO136" s="261" t="s">
        <v>58</v>
      </c>
      <c r="AP136" s="261" t="s">
        <v>58</v>
      </c>
      <c r="AQ136" s="261" t="s">
        <v>58</v>
      </c>
      <c r="AR136" s="261" t="s">
        <v>59</v>
      </c>
      <c r="AS136" s="261" t="s">
        <v>58</v>
      </c>
      <c r="AT136" s="261" t="s">
        <v>58</v>
      </c>
      <c r="AU136" s="261" t="s">
        <v>59</v>
      </c>
      <c r="AV136" s="261" t="s">
        <v>59</v>
      </c>
      <c r="AW136" s="261" t="s">
        <v>58</v>
      </c>
      <c r="AX136" s="261" t="s">
        <v>58</v>
      </c>
    </row>
    <row r="137" spans="1:100" x14ac:dyDescent="0.25">
      <c r="A137" s="6"/>
      <c r="B137" s="7"/>
      <c r="C137" s="152"/>
      <c r="D137" s="153"/>
      <c r="F137" s="7"/>
      <c r="H137" s="7"/>
      <c r="I137" s="7"/>
      <c r="P137" s="94"/>
      <c r="Q137" s="94"/>
      <c r="R137" s="94"/>
      <c r="S137" s="94"/>
      <c r="U137" s="7"/>
      <c r="V137" s="6"/>
      <c r="W137" s="7"/>
      <c r="X137" s="6"/>
      <c r="Y137" s="6"/>
      <c r="Z137" s="6"/>
      <c r="AA137" s="94"/>
      <c r="AB137" s="94"/>
      <c r="AC137" s="6"/>
      <c r="AD137" s="6"/>
      <c r="AE137" s="6"/>
      <c r="AF137" s="6"/>
      <c r="AG137" s="6"/>
      <c r="AH137" s="6"/>
      <c r="AI137" s="6"/>
      <c r="AJ137" s="6"/>
      <c r="AK137" s="6"/>
      <c r="AL137" s="64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60"/>
      <c r="D138" s="161"/>
      <c r="F138" s="6"/>
      <c r="H138" s="6"/>
      <c r="I138" s="6"/>
      <c r="P138" s="94"/>
      <c r="Q138" s="94"/>
      <c r="R138" s="94"/>
      <c r="S138" s="94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4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60"/>
      <c r="D139" s="161"/>
      <c r="F139" s="6"/>
      <c r="H139" s="6"/>
      <c r="I139" s="6"/>
      <c r="P139" s="94"/>
      <c r="Q139" s="94"/>
      <c r="R139" s="94"/>
      <c r="S139" s="94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4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60"/>
      <c r="D140" s="161"/>
      <c r="F140" s="6"/>
      <c r="H140" s="6"/>
      <c r="I140" s="6"/>
      <c r="P140" s="94"/>
      <c r="Q140" s="94"/>
      <c r="R140" s="94"/>
      <c r="S140" s="94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4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60"/>
      <c r="D141" s="161"/>
      <c r="F141" s="6"/>
      <c r="H141" s="6"/>
      <c r="I141" s="6"/>
      <c r="P141" s="94"/>
      <c r="Q141" s="94"/>
      <c r="R141" s="94"/>
      <c r="S141" s="94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4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60"/>
      <c r="D142" s="161"/>
      <c r="F142" s="6"/>
      <c r="H142" s="6"/>
      <c r="I142" s="6"/>
      <c r="P142" s="94"/>
      <c r="Q142" s="94"/>
      <c r="R142" s="94"/>
      <c r="S142" s="94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4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60"/>
      <c r="D143" s="161"/>
      <c r="F143" s="6"/>
      <c r="H143" s="6"/>
      <c r="I143" s="6"/>
      <c r="P143" s="94"/>
      <c r="Q143" s="94"/>
      <c r="R143" s="94"/>
      <c r="S143" s="94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4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60"/>
      <c r="D144" s="161"/>
      <c r="F144" s="6"/>
      <c r="H144" s="6"/>
      <c r="I144" s="6"/>
      <c r="P144" s="94"/>
      <c r="Q144" s="94"/>
      <c r="R144" s="94"/>
      <c r="S144" s="94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4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60"/>
      <c r="D145" s="161"/>
      <c r="F145" s="6"/>
      <c r="H145" s="6"/>
      <c r="I145" s="6"/>
      <c r="P145" s="94"/>
      <c r="Q145" s="94"/>
      <c r="R145" s="94"/>
      <c r="S145" s="94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4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60"/>
      <c r="D146" s="161"/>
      <c r="F146" s="6"/>
      <c r="H146" s="6"/>
      <c r="I146" s="6"/>
      <c r="P146" s="94"/>
      <c r="Q146" s="94"/>
      <c r="R146" s="94"/>
      <c r="S146" s="94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4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60"/>
      <c r="D147" s="161"/>
      <c r="F147" s="6"/>
      <c r="H147" s="6"/>
      <c r="I147" s="6"/>
      <c r="P147" s="94"/>
      <c r="Q147" s="94"/>
      <c r="R147" s="94"/>
      <c r="S147" s="94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4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60"/>
      <c r="D148" s="161"/>
      <c r="F148" s="6"/>
      <c r="H148" s="6"/>
      <c r="I148" s="6"/>
      <c r="P148" s="94"/>
      <c r="Q148" s="94"/>
      <c r="R148" s="94"/>
      <c r="S148" s="94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4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60"/>
      <c r="D149" s="161"/>
      <c r="F149" s="6"/>
      <c r="H149" s="6"/>
      <c r="I149" s="6"/>
      <c r="P149" s="94"/>
      <c r="Q149" s="94"/>
      <c r="R149" s="94"/>
      <c r="S149" s="94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4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60"/>
      <c r="D150" s="161"/>
      <c r="F150" s="6"/>
      <c r="H150" s="6"/>
      <c r="I150" s="6"/>
      <c r="P150" s="94"/>
      <c r="Q150" s="94"/>
      <c r="R150" s="94"/>
      <c r="S150" s="94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4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60"/>
      <c r="D151" s="161"/>
      <c r="F151" s="6"/>
      <c r="H151" s="6"/>
      <c r="I151" s="6"/>
      <c r="P151" s="94"/>
      <c r="Q151" s="94"/>
      <c r="R151" s="94"/>
      <c r="S151" s="94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4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60"/>
      <c r="D152" s="161"/>
      <c r="F152" s="6"/>
      <c r="H152" s="6"/>
      <c r="I152" s="6"/>
      <c r="P152" s="94"/>
      <c r="Q152" s="94"/>
      <c r="R152" s="94"/>
      <c r="S152" s="94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4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60"/>
      <c r="D153" s="161"/>
      <c r="F153" s="6"/>
      <c r="H153" s="6"/>
      <c r="I153" s="6"/>
      <c r="P153" s="94"/>
      <c r="Q153" s="94"/>
      <c r="R153" s="94"/>
      <c r="S153" s="94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4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60"/>
      <c r="D154" s="161"/>
      <c r="F154" s="6"/>
      <c r="H154" s="6"/>
      <c r="I154" s="6"/>
      <c r="P154" s="94"/>
      <c r="Q154" s="94"/>
      <c r="R154" s="94"/>
      <c r="S154" s="94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4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60"/>
      <c r="D155" s="161"/>
      <c r="F155" s="6"/>
      <c r="H155" s="6"/>
      <c r="I155" s="6"/>
      <c r="P155" s="94"/>
      <c r="Q155" s="94"/>
      <c r="R155" s="94"/>
      <c r="S155" s="94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4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60"/>
      <c r="D156" s="161"/>
      <c r="F156" s="6"/>
      <c r="H156" s="6"/>
      <c r="I156" s="6"/>
      <c r="P156" s="94"/>
      <c r="Q156" s="94"/>
      <c r="R156" s="94"/>
      <c r="S156" s="94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4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60"/>
      <c r="D157" s="161"/>
      <c r="F157" s="6"/>
      <c r="H157" s="6"/>
      <c r="I157" s="6"/>
      <c r="P157" s="94"/>
      <c r="Q157" s="94"/>
      <c r="R157" s="94"/>
      <c r="S157" s="94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4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60"/>
      <c r="D158" s="161"/>
      <c r="F158" s="6"/>
      <c r="H158" s="6"/>
      <c r="I158" s="6"/>
      <c r="P158" s="94"/>
      <c r="Q158" s="94"/>
      <c r="R158" s="94"/>
      <c r="S158" s="94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4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60"/>
      <c r="D159" s="161"/>
      <c r="F159" s="6"/>
      <c r="H159" s="6"/>
      <c r="I159" s="6"/>
      <c r="P159" s="94"/>
      <c r="Q159" s="94"/>
      <c r="R159" s="94"/>
      <c r="S159" s="94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4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60"/>
      <c r="D160" s="161"/>
      <c r="F160" s="6"/>
      <c r="H160" s="6"/>
      <c r="I160" s="6"/>
      <c r="P160" s="94"/>
      <c r="Q160" s="94"/>
      <c r="R160" s="94"/>
      <c r="S160" s="94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4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60"/>
      <c r="D161" s="161"/>
      <c r="F161" s="6"/>
      <c r="H161" s="6"/>
      <c r="I161" s="6"/>
      <c r="P161" s="94"/>
      <c r="Q161" s="94"/>
      <c r="R161" s="94"/>
      <c r="S161" s="94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4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60"/>
      <c r="D162" s="161"/>
      <c r="F162" s="6"/>
      <c r="H162" s="6"/>
      <c r="I162" s="6"/>
      <c r="P162" s="94"/>
      <c r="Q162" s="94"/>
      <c r="R162" s="94"/>
      <c r="S162" s="94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4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60"/>
      <c r="D163" s="161"/>
      <c r="F163" s="6"/>
      <c r="H163" s="6"/>
      <c r="I163" s="6"/>
      <c r="P163" s="94"/>
      <c r="Q163" s="94"/>
      <c r="R163" s="94"/>
      <c r="S163" s="94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4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60"/>
      <c r="D164" s="161"/>
      <c r="F164" s="6"/>
      <c r="H164" s="6"/>
      <c r="I164" s="6"/>
      <c r="P164" s="94"/>
      <c r="Q164" s="94"/>
      <c r="R164" s="94"/>
      <c r="S164" s="94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4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60"/>
      <c r="D165" s="161"/>
      <c r="F165" s="6"/>
      <c r="H165" s="6"/>
      <c r="I165" s="6"/>
      <c r="P165" s="94"/>
      <c r="Q165" s="94"/>
      <c r="R165" s="94"/>
      <c r="S165" s="94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4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60"/>
      <c r="D166" s="161"/>
      <c r="F166" s="6"/>
      <c r="H166" s="6"/>
      <c r="I166" s="6"/>
      <c r="P166" s="94"/>
      <c r="Q166" s="94"/>
      <c r="R166" s="94"/>
      <c r="S166" s="94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4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60"/>
      <c r="D167" s="161"/>
      <c r="F167" s="6"/>
      <c r="H167" s="6"/>
      <c r="I167" s="6"/>
      <c r="P167" s="94"/>
      <c r="Q167" s="94"/>
      <c r="R167" s="94"/>
      <c r="S167" s="94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4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60"/>
      <c r="D168" s="161"/>
      <c r="F168" s="6"/>
      <c r="H168" s="6"/>
      <c r="I168" s="6"/>
      <c r="P168" s="94"/>
      <c r="Q168" s="94"/>
      <c r="R168" s="94"/>
      <c r="S168" s="94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4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60"/>
      <c r="D169" s="161"/>
      <c r="F169" s="6"/>
      <c r="H169" s="6"/>
      <c r="I169" s="6"/>
      <c r="P169" s="94"/>
      <c r="Q169" s="94"/>
      <c r="R169" s="94"/>
      <c r="S169" s="94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4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60"/>
      <c r="D170" s="161"/>
      <c r="F170" s="6"/>
      <c r="H170" s="6"/>
      <c r="I170" s="6"/>
      <c r="P170" s="94"/>
      <c r="Q170" s="94"/>
      <c r="R170" s="94"/>
      <c r="S170" s="94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4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60"/>
      <c r="D171" s="161"/>
      <c r="F171" s="6"/>
      <c r="H171" s="6"/>
      <c r="I171" s="6"/>
      <c r="P171" s="94"/>
      <c r="Q171" s="94"/>
      <c r="R171" s="94"/>
      <c r="S171" s="94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4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60"/>
      <c r="D172" s="161"/>
      <c r="F172" s="6"/>
      <c r="H172" s="6"/>
      <c r="I172" s="6"/>
      <c r="P172" s="94"/>
      <c r="Q172" s="94"/>
      <c r="R172" s="94"/>
      <c r="S172" s="94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4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60"/>
      <c r="D173" s="161"/>
      <c r="F173" s="6"/>
      <c r="H173" s="6"/>
      <c r="I173" s="6"/>
      <c r="P173" s="94"/>
      <c r="Q173" s="94"/>
      <c r="R173" s="94"/>
      <c r="S173" s="94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4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60"/>
      <c r="D174" s="161"/>
      <c r="F174" s="6"/>
      <c r="H174" s="6"/>
      <c r="I174" s="6"/>
      <c r="P174" s="94"/>
      <c r="Q174" s="94"/>
      <c r="R174" s="94"/>
      <c r="S174" s="94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4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60"/>
      <c r="D175" s="161"/>
      <c r="F175" s="6"/>
      <c r="H175" s="6"/>
      <c r="I175" s="6"/>
      <c r="P175" s="94"/>
      <c r="Q175" s="94"/>
      <c r="R175" s="94"/>
      <c r="S175" s="94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4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60"/>
      <c r="D176" s="161"/>
      <c r="F176" s="6"/>
      <c r="H176" s="6"/>
      <c r="I176" s="6"/>
      <c r="P176" s="94"/>
      <c r="Q176" s="94"/>
      <c r="R176" s="94"/>
      <c r="S176" s="94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4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60"/>
      <c r="D177" s="161"/>
      <c r="F177" s="6"/>
      <c r="H177" s="6"/>
      <c r="I177" s="6"/>
      <c r="P177" s="94"/>
      <c r="Q177" s="94"/>
      <c r="R177" s="94"/>
      <c r="S177" s="94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4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60"/>
      <c r="D178" s="161"/>
      <c r="F178" s="6"/>
      <c r="H178" s="6"/>
      <c r="I178" s="6"/>
      <c r="P178" s="94"/>
      <c r="Q178" s="94"/>
      <c r="R178" s="94"/>
      <c r="S178" s="94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4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60"/>
      <c r="D179" s="161"/>
      <c r="F179" s="6"/>
      <c r="H179" s="6"/>
      <c r="I179" s="6"/>
      <c r="P179" s="94"/>
      <c r="Q179" s="94"/>
      <c r="R179" s="94"/>
      <c r="S179" s="94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4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60"/>
      <c r="D180" s="161"/>
      <c r="F180" s="6"/>
      <c r="H180" s="6"/>
      <c r="I180" s="6"/>
      <c r="P180" s="94"/>
      <c r="Q180" s="94"/>
      <c r="R180" s="94"/>
      <c r="S180" s="94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4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60"/>
      <c r="D181" s="161"/>
      <c r="F181" s="6"/>
      <c r="H181" s="6"/>
      <c r="I181" s="6"/>
      <c r="P181" s="94"/>
      <c r="Q181" s="94"/>
      <c r="R181" s="94"/>
      <c r="S181" s="94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4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60"/>
      <c r="D182" s="161"/>
      <c r="F182" s="6"/>
      <c r="H182" s="6"/>
      <c r="I182" s="6"/>
      <c r="P182" s="94"/>
      <c r="Q182" s="94"/>
      <c r="R182" s="94"/>
      <c r="S182" s="94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4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60"/>
      <c r="D183" s="161"/>
      <c r="F183" s="6"/>
      <c r="H183" s="6"/>
      <c r="I183" s="6"/>
      <c r="P183" s="94"/>
      <c r="Q183" s="94"/>
      <c r="R183" s="94"/>
      <c r="S183" s="94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4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60"/>
      <c r="D184" s="161"/>
      <c r="F184" s="6"/>
      <c r="H184" s="6"/>
      <c r="I184" s="6"/>
      <c r="P184" s="94"/>
      <c r="Q184" s="94"/>
      <c r="R184" s="94"/>
      <c r="S184" s="94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4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60"/>
      <c r="D185" s="161"/>
      <c r="F185" s="6"/>
      <c r="H185" s="6"/>
      <c r="I185" s="6"/>
      <c r="P185" s="94"/>
      <c r="Q185" s="94"/>
      <c r="R185" s="94"/>
      <c r="S185" s="94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4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60"/>
      <c r="D186" s="161"/>
      <c r="F186" s="6"/>
      <c r="H186" s="6"/>
      <c r="I186" s="6"/>
      <c r="P186" s="94"/>
      <c r="Q186" s="94"/>
      <c r="R186" s="94"/>
      <c r="S186" s="94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4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60"/>
      <c r="D187" s="161"/>
      <c r="F187" s="6"/>
      <c r="H187" s="6"/>
      <c r="I187" s="6"/>
      <c r="P187" s="94"/>
      <c r="Q187" s="94"/>
      <c r="R187" s="94"/>
      <c r="S187" s="94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4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60"/>
      <c r="D188" s="161"/>
      <c r="F188" s="6"/>
      <c r="H188" s="6"/>
      <c r="I188" s="6"/>
      <c r="P188" s="94"/>
      <c r="Q188" s="94"/>
      <c r="R188" s="94"/>
      <c r="S188" s="94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4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60"/>
      <c r="D189" s="161"/>
      <c r="F189" s="6"/>
      <c r="H189" s="6"/>
      <c r="I189" s="6"/>
      <c r="P189" s="94"/>
      <c r="Q189" s="94"/>
      <c r="R189" s="94"/>
      <c r="S189" s="94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4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60"/>
      <c r="D190" s="161"/>
      <c r="F190" s="6"/>
      <c r="H190" s="6"/>
      <c r="I190" s="6"/>
      <c r="P190" s="94"/>
      <c r="Q190" s="94"/>
      <c r="R190" s="94"/>
      <c r="S190" s="94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4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60"/>
      <c r="D191" s="161"/>
      <c r="F191" s="6"/>
      <c r="H191" s="6"/>
      <c r="I191" s="6"/>
      <c r="P191" s="94"/>
      <c r="Q191" s="94"/>
      <c r="R191" s="94"/>
      <c r="S191" s="94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4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60"/>
      <c r="D192" s="161"/>
      <c r="F192" s="6"/>
      <c r="H192" s="6"/>
      <c r="I192" s="6"/>
      <c r="P192" s="94"/>
      <c r="Q192" s="94"/>
      <c r="R192" s="94"/>
      <c r="S192" s="94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4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60"/>
      <c r="D193" s="161"/>
      <c r="F193" s="6"/>
      <c r="H193" s="6"/>
      <c r="I193" s="6"/>
      <c r="P193" s="94"/>
      <c r="Q193" s="94"/>
      <c r="R193" s="94"/>
      <c r="S193" s="94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4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60"/>
      <c r="D194" s="161"/>
      <c r="F194" s="6"/>
      <c r="H194" s="6"/>
      <c r="I194" s="6"/>
      <c r="P194" s="94"/>
      <c r="Q194" s="94"/>
      <c r="R194" s="94"/>
      <c r="S194" s="94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4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60"/>
      <c r="D195" s="161"/>
      <c r="F195" s="6"/>
      <c r="H195" s="6"/>
      <c r="I195" s="6"/>
      <c r="P195" s="94"/>
      <c r="Q195" s="94"/>
      <c r="R195" s="94"/>
      <c r="S195" s="94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4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60"/>
      <c r="D196" s="161"/>
      <c r="F196" s="6"/>
      <c r="H196" s="6"/>
      <c r="I196" s="6"/>
      <c r="P196" s="94"/>
      <c r="Q196" s="94"/>
      <c r="R196" s="94"/>
      <c r="S196" s="94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4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60"/>
      <c r="D197" s="161"/>
      <c r="F197" s="6"/>
      <c r="H197" s="6"/>
      <c r="I197" s="6"/>
      <c r="P197" s="94"/>
      <c r="Q197" s="94"/>
      <c r="R197" s="94"/>
      <c r="S197" s="94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4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60"/>
      <c r="D198" s="161"/>
      <c r="F198" s="6"/>
      <c r="H198" s="6"/>
      <c r="I198" s="6"/>
      <c r="P198" s="94"/>
      <c r="Q198" s="94"/>
      <c r="R198" s="94"/>
      <c r="S198" s="94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4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60"/>
      <c r="D199" s="161"/>
      <c r="F199" s="6"/>
      <c r="H199" s="6"/>
      <c r="I199" s="6"/>
      <c r="P199" s="94"/>
      <c r="Q199" s="94"/>
      <c r="R199" s="94"/>
      <c r="S199" s="94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4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60"/>
      <c r="D200" s="161"/>
      <c r="F200" s="6"/>
      <c r="H200" s="6"/>
      <c r="I200" s="6"/>
      <c r="P200" s="94"/>
      <c r="Q200" s="94"/>
      <c r="R200" s="94"/>
      <c r="S200" s="94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4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60"/>
      <c r="D201" s="161"/>
      <c r="F201" s="6"/>
      <c r="H201" s="6"/>
      <c r="I201" s="6"/>
      <c r="P201" s="94"/>
      <c r="Q201" s="94"/>
      <c r="R201" s="94"/>
      <c r="S201" s="94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4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60"/>
      <c r="D202" s="161"/>
      <c r="F202" s="6"/>
      <c r="H202" s="6"/>
      <c r="I202" s="6"/>
      <c r="P202" s="94"/>
      <c r="Q202" s="94"/>
      <c r="R202" s="94"/>
      <c r="S202" s="94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4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60"/>
      <c r="D203" s="161"/>
      <c r="F203" s="6"/>
      <c r="H203" s="6"/>
      <c r="I203" s="6"/>
      <c r="P203" s="94"/>
      <c r="Q203" s="94"/>
      <c r="R203" s="94"/>
      <c r="S203" s="94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4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60"/>
      <c r="D204" s="161"/>
      <c r="F204" s="6"/>
      <c r="H204" s="6"/>
      <c r="I204" s="6"/>
      <c r="P204" s="94"/>
      <c r="Q204" s="94"/>
      <c r="R204" s="94"/>
      <c r="S204" s="94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4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60"/>
      <c r="D205" s="161"/>
      <c r="F205" s="6"/>
      <c r="H205" s="6"/>
      <c r="I205" s="6"/>
      <c r="P205" s="94"/>
      <c r="Q205" s="94"/>
      <c r="R205" s="94"/>
      <c r="S205" s="94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4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60"/>
      <c r="D206" s="161"/>
      <c r="F206" s="6"/>
      <c r="H206" s="6"/>
      <c r="I206" s="6"/>
      <c r="P206" s="94"/>
      <c r="Q206" s="94"/>
      <c r="R206" s="94"/>
      <c r="S206" s="94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4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60"/>
      <c r="D207" s="161"/>
      <c r="F207" s="6"/>
      <c r="H207" s="6"/>
      <c r="I207" s="6"/>
      <c r="P207" s="94"/>
      <c r="Q207" s="94"/>
      <c r="R207" s="94"/>
      <c r="S207" s="94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4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60"/>
      <c r="D208" s="161"/>
      <c r="F208" s="6"/>
      <c r="H208" s="6"/>
      <c r="I208" s="6"/>
      <c r="P208" s="94"/>
      <c r="Q208" s="94"/>
      <c r="R208" s="94"/>
      <c r="S208" s="94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4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60"/>
      <c r="D209" s="161"/>
      <c r="F209" s="6"/>
      <c r="H209" s="6"/>
      <c r="I209" s="6"/>
      <c r="P209" s="94"/>
      <c r="Q209" s="94"/>
      <c r="R209" s="94"/>
      <c r="S209" s="94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4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60"/>
      <c r="D210" s="161"/>
      <c r="F210" s="6"/>
      <c r="H210" s="6"/>
      <c r="I210" s="6"/>
      <c r="P210" s="94"/>
      <c r="Q210" s="94"/>
      <c r="R210" s="94"/>
      <c r="S210" s="94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4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60"/>
      <c r="D211" s="161"/>
      <c r="F211" s="6"/>
      <c r="H211" s="6"/>
      <c r="I211" s="6"/>
      <c r="P211" s="94"/>
      <c r="Q211" s="94"/>
      <c r="R211" s="94"/>
      <c r="S211" s="94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4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60"/>
      <c r="D212" s="161"/>
      <c r="F212" s="6"/>
      <c r="H212" s="6"/>
      <c r="I212" s="6"/>
      <c r="P212" s="94"/>
      <c r="Q212" s="94"/>
      <c r="R212" s="94"/>
      <c r="S212" s="94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4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60"/>
      <c r="D213" s="161"/>
      <c r="F213" s="6"/>
      <c r="H213" s="6"/>
      <c r="I213" s="6"/>
      <c r="P213" s="94"/>
      <c r="Q213" s="94"/>
      <c r="R213" s="94"/>
      <c r="S213" s="94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4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60"/>
      <c r="D214" s="161"/>
      <c r="F214" s="6"/>
      <c r="H214" s="6"/>
      <c r="I214" s="6"/>
      <c r="P214" s="94"/>
      <c r="Q214" s="94"/>
      <c r="R214" s="94"/>
      <c r="S214" s="94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4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60"/>
      <c r="D215" s="161"/>
      <c r="F215" s="6"/>
      <c r="H215" s="6"/>
      <c r="I215" s="6"/>
      <c r="P215" s="94"/>
      <c r="Q215" s="94"/>
      <c r="R215" s="94"/>
      <c r="S215" s="94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4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60"/>
      <c r="D216" s="161"/>
      <c r="F216" s="6"/>
      <c r="H216" s="6"/>
      <c r="I216" s="6"/>
      <c r="P216" s="94"/>
      <c r="Q216" s="94"/>
      <c r="R216" s="94"/>
      <c r="S216" s="94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4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60"/>
      <c r="D217" s="161"/>
      <c r="F217" s="6"/>
      <c r="H217" s="6"/>
      <c r="I217" s="6"/>
      <c r="P217" s="94"/>
      <c r="Q217" s="94"/>
      <c r="R217" s="94"/>
      <c r="S217" s="94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4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60"/>
      <c r="D218" s="161"/>
      <c r="F218" s="6"/>
      <c r="H218" s="6"/>
      <c r="I218" s="6"/>
      <c r="P218" s="94"/>
      <c r="Q218" s="94"/>
      <c r="R218" s="94"/>
      <c r="S218" s="94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4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60"/>
      <c r="D219" s="161"/>
      <c r="F219" s="6"/>
      <c r="H219" s="6"/>
      <c r="I219" s="6"/>
      <c r="P219" s="94"/>
      <c r="Q219" s="94"/>
      <c r="R219" s="94"/>
      <c r="S219" s="94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4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60"/>
      <c r="D220" s="161"/>
      <c r="F220" s="6"/>
      <c r="H220" s="6"/>
      <c r="I220" s="6"/>
      <c r="P220" s="94"/>
      <c r="Q220" s="94"/>
      <c r="R220" s="94"/>
      <c r="S220" s="94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4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60"/>
      <c r="D221" s="161"/>
      <c r="F221" s="6"/>
      <c r="H221" s="6"/>
      <c r="I221" s="6"/>
      <c r="P221" s="94"/>
      <c r="Q221" s="94"/>
      <c r="R221" s="94"/>
      <c r="S221" s="94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4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60"/>
      <c r="D222" s="161"/>
      <c r="F222" s="6"/>
      <c r="H222" s="6"/>
      <c r="I222" s="6"/>
      <c r="P222" s="94"/>
      <c r="Q222" s="94"/>
      <c r="R222" s="94"/>
      <c r="S222" s="94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4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60"/>
      <c r="D223" s="161"/>
      <c r="F223" s="6"/>
      <c r="H223" s="6"/>
      <c r="I223" s="6"/>
      <c r="P223" s="94"/>
      <c r="Q223" s="94"/>
      <c r="R223" s="94"/>
      <c r="S223" s="94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4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60"/>
      <c r="D224" s="161"/>
      <c r="F224" s="6"/>
      <c r="H224" s="6"/>
      <c r="I224" s="6"/>
      <c r="P224" s="94"/>
      <c r="Q224" s="94"/>
      <c r="R224" s="94"/>
      <c r="S224" s="94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4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60"/>
      <c r="D225" s="161"/>
      <c r="F225" s="6"/>
      <c r="H225" s="6"/>
      <c r="I225" s="6"/>
      <c r="P225" s="94"/>
      <c r="Q225" s="94"/>
      <c r="R225" s="94"/>
      <c r="S225" s="94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4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60"/>
      <c r="D226" s="161"/>
      <c r="F226" s="6"/>
      <c r="H226" s="6"/>
      <c r="I226" s="6"/>
      <c r="P226" s="94"/>
      <c r="Q226" s="94"/>
      <c r="R226" s="94"/>
      <c r="S226" s="94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4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60"/>
      <c r="D227" s="161"/>
      <c r="F227" s="6"/>
      <c r="H227" s="6"/>
      <c r="I227" s="6"/>
      <c r="P227" s="94"/>
      <c r="Q227" s="94"/>
      <c r="R227" s="94"/>
      <c r="S227" s="94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4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60"/>
      <c r="D228" s="161"/>
      <c r="F228" s="6"/>
      <c r="H228" s="6"/>
      <c r="I228" s="6"/>
      <c r="P228" s="94"/>
      <c r="Q228" s="94"/>
      <c r="R228" s="94"/>
      <c r="S228" s="94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4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60"/>
      <c r="D229" s="161"/>
      <c r="F229" s="6"/>
      <c r="H229" s="6"/>
      <c r="I229" s="6"/>
      <c r="P229" s="94"/>
      <c r="Q229" s="94"/>
      <c r="R229" s="94"/>
      <c r="S229" s="94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4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60"/>
      <c r="D230" s="161"/>
      <c r="F230" s="6"/>
      <c r="H230" s="6"/>
      <c r="I230" s="6"/>
      <c r="P230" s="94"/>
      <c r="Q230" s="94"/>
      <c r="R230" s="94"/>
      <c r="S230" s="94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4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60"/>
      <c r="D231" s="161"/>
      <c r="F231" s="6"/>
      <c r="H231" s="6"/>
      <c r="I231" s="6"/>
      <c r="P231" s="94"/>
      <c r="Q231" s="94"/>
      <c r="R231" s="94"/>
      <c r="S231" s="94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4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60"/>
      <c r="D232" s="161"/>
      <c r="F232" s="6"/>
      <c r="H232" s="6"/>
      <c r="I232" s="6"/>
      <c r="P232" s="94"/>
      <c r="Q232" s="94"/>
      <c r="R232" s="94"/>
      <c r="S232" s="94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4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60"/>
      <c r="D233" s="161"/>
      <c r="F233" s="6"/>
      <c r="H233" s="6"/>
      <c r="I233" s="6"/>
      <c r="P233" s="94"/>
      <c r="Q233" s="94"/>
      <c r="R233" s="94"/>
      <c r="S233" s="94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4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60"/>
      <c r="D234" s="161"/>
      <c r="F234" s="6"/>
      <c r="H234" s="6"/>
      <c r="I234" s="6"/>
      <c r="P234" s="94"/>
      <c r="Q234" s="94"/>
      <c r="R234" s="94"/>
      <c r="S234" s="94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4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60"/>
      <c r="D235" s="161"/>
      <c r="F235" s="6"/>
      <c r="H235" s="6"/>
      <c r="I235" s="6"/>
      <c r="P235" s="94"/>
      <c r="Q235" s="94"/>
      <c r="R235" s="94"/>
      <c r="S235" s="94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4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60"/>
      <c r="D236" s="161"/>
      <c r="F236" s="6"/>
      <c r="H236" s="6"/>
      <c r="I236" s="6"/>
      <c r="P236" s="94"/>
      <c r="Q236" s="94"/>
      <c r="R236" s="94"/>
      <c r="S236" s="94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4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60"/>
      <c r="D237" s="161"/>
      <c r="F237" s="6"/>
      <c r="H237" s="6"/>
      <c r="I237" s="6"/>
      <c r="P237" s="94"/>
      <c r="Q237" s="94"/>
      <c r="R237" s="94"/>
      <c r="S237" s="94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4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60"/>
      <c r="D238" s="161"/>
      <c r="F238" s="6"/>
      <c r="H238" s="6"/>
      <c r="I238" s="6"/>
      <c r="P238" s="94"/>
      <c r="Q238" s="94"/>
      <c r="R238" s="94"/>
      <c r="S238" s="94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4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60"/>
      <c r="D239" s="161"/>
      <c r="F239" s="6"/>
      <c r="H239" s="6"/>
      <c r="I239" s="6"/>
      <c r="P239" s="94"/>
      <c r="Q239" s="94"/>
      <c r="R239" s="94"/>
      <c r="S239" s="94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4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60"/>
      <c r="D240" s="161"/>
      <c r="F240" s="6"/>
      <c r="H240" s="6"/>
      <c r="I240" s="6"/>
      <c r="P240" s="94"/>
      <c r="Q240" s="94"/>
      <c r="R240" s="94"/>
      <c r="S240" s="94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4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60"/>
      <c r="D241" s="161"/>
      <c r="F241" s="6"/>
      <c r="H241" s="6"/>
      <c r="I241" s="6"/>
      <c r="P241" s="94"/>
      <c r="Q241" s="94"/>
      <c r="R241" s="94"/>
      <c r="S241" s="94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4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60"/>
      <c r="D242" s="161"/>
      <c r="F242" s="6"/>
      <c r="H242" s="6"/>
      <c r="I242" s="6"/>
      <c r="P242" s="94"/>
      <c r="Q242" s="94"/>
      <c r="R242" s="94"/>
      <c r="S242" s="94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4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60"/>
      <c r="D243" s="161"/>
      <c r="F243" s="6"/>
      <c r="H243" s="6"/>
      <c r="I243" s="6"/>
      <c r="P243" s="94"/>
      <c r="Q243" s="94"/>
      <c r="R243" s="94"/>
      <c r="S243" s="94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4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60"/>
      <c r="D244" s="161"/>
      <c r="F244" s="6"/>
      <c r="H244" s="6"/>
      <c r="I244" s="6"/>
      <c r="P244" s="94"/>
      <c r="Q244" s="94"/>
      <c r="R244" s="94"/>
      <c r="S244" s="94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4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60"/>
      <c r="D245" s="161"/>
      <c r="F245" s="6"/>
      <c r="H245" s="6"/>
      <c r="I245" s="6"/>
      <c r="P245" s="94"/>
      <c r="Q245" s="94"/>
      <c r="R245" s="94"/>
      <c r="S245" s="94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4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60"/>
      <c r="D246" s="161"/>
      <c r="F246" s="6"/>
      <c r="H246" s="6"/>
      <c r="I246" s="6"/>
      <c r="P246" s="94"/>
      <c r="Q246" s="94"/>
      <c r="R246" s="94"/>
      <c r="S246" s="94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4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60"/>
      <c r="D247" s="161"/>
      <c r="F247" s="6"/>
      <c r="H247" s="6"/>
      <c r="I247" s="6"/>
      <c r="P247" s="94"/>
      <c r="Q247" s="94"/>
      <c r="R247" s="94"/>
      <c r="S247" s="94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4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60"/>
      <c r="D248" s="161"/>
      <c r="F248" s="6"/>
      <c r="H248" s="6"/>
      <c r="I248" s="6"/>
      <c r="P248" s="94"/>
      <c r="Q248" s="94"/>
      <c r="R248" s="94"/>
      <c r="S248" s="94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4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60"/>
      <c r="D249" s="161"/>
      <c r="F249" s="6"/>
      <c r="H249" s="6"/>
      <c r="I249" s="6"/>
      <c r="P249" s="94"/>
      <c r="Q249" s="94"/>
      <c r="R249" s="94"/>
      <c r="S249" s="94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4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60"/>
      <c r="D250" s="161"/>
      <c r="F250" s="6"/>
      <c r="H250" s="6"/>
      <c r="I250" s="6"/>
      <c r="P250" s="94"/>
      <c r="Q250" s="94"/>
      <c r="R250" s="94"/>
      <c r="S250" s="94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4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60"/>
      <c r="D251" s="161"/>
      <c r="F251" s="6"/>
      <c r="H251" s="6"/>
      <c r="I251" s="6"/>
      <c r="P251" s="94"/>
      <c r="Q251" s="94"/>
      <c r="R251" s="94"/>
      <c r="S251" s="94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4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60"/>
      <c r="D252" s="161"/>
      <c r="F252" s="6"/>
      <c r="H252" s="6"/>
      <c r="I252" s="6"/>
      <c r="P252" s="94"/>
      <c r="Q252" s="94"/>
      <c r="R252" s="94"/>
      <c r="S252" s="94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4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60"/>
      <c r="D253" s="161"/>
      <c r="F253" s="6"/>
      <c r="H253" s="6"/>
      <c r="I253" s="6"/>
      <c r="P253" s="94"/>
      <c r="Q253" s="94"/>
      <c r="R253" s="94"/>
      <c r="S253" s="94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4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60"/>
      <c r="D254" s="161"/>
      <c r="F254" s="6"/>
      <c r="H254" s="6"/>
      <c r="I254" s="6"/>
      <c r="P254" s="94"/>
      <c r="Q254" s="94"/>
      <c r="R254" s="94"/>
      <c r="S254" s="94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4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60"/>
      <c r="D255" s="161"/>
      <c r="F255" s="6"/>
      <c r="H255" s="6"/>
      <c r="I255" s="6"/>
      <c r="P255" s="94"/>
      <c r="Q255" s="94"/>
      <c r="R255" s="94"/>
      <c r="S255" s="94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4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60"/>
      <c r="D256" s="161"/>
      <c r="F256" s="6"/>
      <c r="H256" s="6"/>
      <c r="I256" s="6"/>
      <c r="P256" s="94"/>
      <c r="Q256" s="94"/>
      <c r="R256" s="94"/>
      <c r="S256" s="94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4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60"/>
      <c r="D257" s="161"/>
      <c r="F257" s="6"/>
      <c r="H257" s="6"/>
      <c r="I257" s="6"/>
      <c r="P257" s="94"/>
      <c r="Q257" s="94"/>
      <c r="R257" s="94"/>
      <c r="S257" s="94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4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60"/>
      <c r="D258" s="161"/>
      <c r="F258" s="6"/>
      <c r="H258" s="6"/>
      <c r="I258" s="6"/>
      <c r="P258" s="94"/>
      <c r="Q258" s="94"/>
      <c r="R258" s="94"/>
      <c r="S258" s="94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4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60"/>
      <c r="D259" s="161"/>
      <c r="F259" s="6"/>
      <c r="H259" s="6"/>
      <c r="I259" s="6"/>
      <c r="P259" s="94"/>
      <c r="Q259" s="94"/>
      <c r="R259" s="94"/>
      <c r="S259" s="94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4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60"/>
      <c r="D260" s="161"/>
      <c r="F260" s="6"/>
      <c r="H260" s="6"/>
      <c r="I260" s="6"/>
      <c r="P260" s="94"/>
      <c r="Q260" s="94"/>
      <c r="R260" s="94"/>
      <c r="S260" s="94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4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60"/>
      <c r="D261" s="161"/>
      <c r="F261" s="6"/>
      <c r="H261" s="6"/>
      <c r="I261" s="6"/>
      <c r="P261" s="94"/>
      <c r="Q261" s="94"/>
      <c r="R261" s="94"/>
      <c r="S261" s="94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4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60"/>
      <c r="D262" s="161"/>
      <c r="F262" s="6"/>
      <c r="H262" s="6"/>
      <c r="I262" s="6"/>
      <c r="P262" s="94"/>
      <c r="Q262" s="94"/>
      <c r="R262" s="94"/>
      <c r="S262" s="94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4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60"/>
      <c r="D263" s="161"/>
      <c r="F263" s="6"/>
      <c r="H263" s="6"/>
      <c r="I263" s="6"/>
      <c r="P263" s="94"/>
      <c r="Q263" s="94"/>
      <c r="R263" s="94"/>
      <c r="S263" s="94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4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60"/>
      <c r="D264" s="161"/>
      <c r="F264" s="6"/>
      <c r="H264" s="6"/>
      <c r="I264" s="6"/>
      <c r="P264" s="94"/>
      <c r="Q264" s="94"/>
      <c r="R264" s="94"/>
      <c r="S264" s="94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4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60"/>
      <c r="D265" s="161"/>
      <c r="F265" s="6"/>
      <c r="H265" s="6"/>
      <c r="I265" s="6"/>
      <c r="P265" s="94"/>
      <c r="Q265" s="94"/>
      <c r="R265" s="94"/>
      <c r="S265" s="94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4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60"/>
      <c r="D266" s="161"/>
      <c r="F266" s="6"/>
      <c r="H266" s="6"/>
      <c r="I266" s="6"/>
      <c r="P266" s="94"/>
      <c r="Q266" s="94"/>
      <c r="R266" s="94"/>
      <c r="S266" s="94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4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60"/>
      <c r="D267" s="161"/>
      <c r="F267" s="6"/>
      <c r="H267" s="6"/>
      <c r="I267" s="6"/>
      <c r="P267" s="94"/>
      <c r="Q267" s="94"/>
      <c r="R267" s="94"/>
      <c r="S267" s="94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4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60"/>
      <c r="D268" s="161"/>
      <c r="F268" s="6"/>
      <c r="H268" s="6"/>
      <c r="I268" s="6"/>
      <c r="P268" s="94"/>
      <c r="Q268" s="94"/>
      <c r="R268" s="94"/>
      <c r="S268" s="94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4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60"/>
      <c r="D269" s="161"/>
      <c r="F269" s="6"/>
      <c r="H269" s="6"/>
      <c r="I269" s="6"/>
      <c r="P269" s="94"/>
      <c r="Q269" s="94"/>
      <c r="R269" s="94"/>
      <c r="S269" s="94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4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60"/>
      <c r="D270" s="161"/>
      <c r="F270" s="6"/>
      <c r="H270" s="6"/>
      <c r="I270" s="6"/>
      <c r="P270" s="94"/>
      <c r="Q270" s="94"/>
      <c r="R270" s="94"/>
      <c r="S270" s="94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4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60"/>
      <c r="D271" s="161"/>
      <c r="F271" s="6"/>
      <c r="H271" s="6"/>
      <c r="I271" s="6"/>
      <c r="P271" s="94"/>
      <c r="Q271" s="94"/>
      <c r="R271" s="94"/>
      <c r="S271" s="94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4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60"/>
      <c r="D272" s="161"/>
      <c r="F272" s="6"/>
      <c r="H272" s="6"/>
      <c r="I272" s="6"/>
      <c r="P272" s="94"/>
      <c r="Q272" s="94"/>
      <c r="R272" s="94"/>
      <c r="S272" s="94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4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60"/>
      <c r="D273" s="161"/>
      <c r="F273" s="6"/>
      <c r="H273" s="6"/>
      <c r="I273" s="6"/>
      <c r="P273" s="94"/>
      <c r="Q273" s="94"/>
      <c r="R273" s="94"/>
      <c r="S273" s="94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4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60"/>
      <c r="D274" s="161"/>
      <c r="F274" s="6"/>
      <c r="H274" s="6"/>
      <c r="I274" s="6"/>
      <c r="P274" s="94"/>
      <c r="Q274" s="94"/>
      <c r="R274" s="94"/>
      <c r="S274" s="94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4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60"/>
      <c r="D275" s="161"/>
      <c r="F275" s="6"/>
      <c r="H275" s="6"/>
      <c r="I275" s="6"/>
      <c r="P275" s="94"/>
      <c r="Q275" s="94"/>
      <c r="R275" s="94"/>
      <c r="S275" s="94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4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60"/>
      <c r="D276" s="161"/>
      <c r="F276" s="6"/>
      <c r="H276" s="6"/>
      <c r="I276" s="6"/>
      <c r="P276" s="94"/>
      <c r="Q276" s="94"/>
      <c r="R276" s="94"/>
      <c r="S276" s="94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4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60"/>
      <c r="D277" s="161"/>
      <c r="F277" s="6"/>
      <c r="H277" s="6"/>
      <c r="I277" s="6"/>
      <c r="P277" s="94"/>
      <c r="Q277" s="94"/>
      <c r="R277" s="94"/>
      <c r="S277" s="94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4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60"/>
      <c r="D278" s="161"/>
      <c r="F278" s="6"/>
      <c r="H278" s="6"/>
      <c r="I278" s="6"/>
      <c r="P278" s="94"/>
      <c r="Q278" s="94"/>
      <c r="R278" s="94"/>
      <c r="S278" s="94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4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60"/>
      <c r="D279" s="161"/>
      <c r="F279" s="6"/>
      <c r="H279" s="6"/>
      <c r="I279" s="6"/>
      <c r="P279" s="94"/>
      <c r="Q279" s="94"/>
      <c r="R279" s="94"/>
      <c r="S279" s="94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4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60"/>
      <c r="D280" s="161"/>
      <c r="F280" s="6"/>
      <c r="H280" s="6"/>
      <c r="I280" s="6"/>
      <c r="P280" s="94"/>
      <c r="Q280" s="94"/>
      <c r="R280" s="94"/>
      <c r="S280" s="94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4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60"/>
      <c r="D281" s="161"/>
      <c r="F281" s="6"/>
      <c r="H281" s="6"/>
      <c r="I281" s="6"/>
      <c r="P281" s="94"/>
      <c r="Q281" s="94"/>
      <c r="R281" s="94"/>
      <c r="S281" s="94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4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60"/>
      <c r="D282" s="161"/>
      <c r="F282" s="6"/>
      <c r="H282" s="6"/>
      <c r="I282" s="6"/>
      <c r="P282" s="94"/>
      <c r="Q282" s="94"/>
      <c r="R282" s="94"/>
      <c r="S282" s="94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4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60"/>
      <c r="D283" s="161"/>
      <c r="F283" s="6"/>
      <c r="H283" s="6"/>
      <c r="I283" s="6"/>
      <c r="P283" s="94"/>
      <c r="Q283" s="94"/>
      <c r="R283" s="94"/>
      <c r="S283" s="94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4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60"/>
      <c r="D284" s="161"/>
      <c r="F284" s="6"/>
      <c r="H284" s="6"/>
      <c r="I284" s="6"/>
      <c r="P284" s="94"/>
      <c r="Q284" s="94"/>
      <c r="R284" s="94"/>
      <c r="S284" s="94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4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60"/>
      <c r="D285" s="161"/>
      <c r="F285" s="6"/>
      <c r="H285" s="6"/>
      <c r="I285" s="6"/>
      <c r="P285" s="94"/>
      <c r="Q285" s="94"/>
      <c r="R285" s="94"/>
      <c r="S285" s="94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4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60"/>
      <c r="D286" s="161"/>
      <c r="F286" s="6"/>
      <c r="H286" s="6"/>
      <c r="I286" s="6"/>
      <c r="P286" s="94"/>
      <c r="Q286" s="94"/>
      <c r="R286" s="94"/>
      <c r="S286" s="94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4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60"/>
      <c r="D287" s="161"/>
      <c r="F287" s="6"/>
      <c r="H287" s="6"/>
      <c r="I287" s="6"/>
      <c r="P287" s="94"/>
      <c r="Q287" s="94"/>
      <c r="R287" s="94"/>
      <c r="S287" s="94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4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60"/>
      <c r="D288" s="161"/>
      <c r="F288" s="6"/>
      <c r="H288" s="6"/>
      <c r="I288" s="6"/>
      <c r="P288" s="94"/>
      <c r="Q288" s="94"/>
      <c r="R288" s="94"/>
      <c r="S288" s="94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4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60"/>
      <c r="D289" s="161"/>
      <c r="F289" s="6"/>
      <c r="H289" s="6"/>
      <c r="I289" s="6"/>
      <c r="P289" s="94"/>
      <c r="Q289" s="94"/>
      <c r="R289" s="94"/>
      <c r="S289" s="94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4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60"/>
      <c r="D290" s="161"/>
      <c r="F290" s="6"/>
      <c r="H290" s="6"/>
      <c r="I290" s="6"/>
      <c r="P290" s="94"/>
      <c r="Q290" s="94"/>
      <c r="R290" s="94"/>
      <c r="S290" s="94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4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60"/>
      <c r="D291" s="161"/>
      <c r="F291" s="6"/>
      <c r="H291" s="6"/>
      <c r="I291" s="6"/>
      <c r="P291" s="94"/>
      <c r="Q291" s="94"/>
      <c r="R291" s="94"/>
      <c r="S291" s="94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4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60"/>
      <c r="D292" s="161"/>
      <c r="F292" s="6"/>
      <c r="H292" s="6"/>
      <c r="I292" s="6"/>
      <c r="P292" s="94"/>
      <c r="Q292" s="94"/>
      <c r="R292" s="94"/>
      <c r="S292" s="94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4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60"/>
      <c r="D293" s="161"/>
      <c r="F293" s="6"/>
      <c r="H293" s="6"/>
      <c r="I293" s="6"/>
      <c r="P293" s="94"/>
      <c r="Q293" s="94"/>
      <c r="R293" s="94"/>
      <c r="S293" s="94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4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60"/>
      <c r="D294" s="161"/>
      <c r="F294" s="6"/>
      <c r="H294" s="6"/>
      <c r="I294" s="6"/>
      <c r="P294" s="94"/>
      <c r="Q294" s="94"/>
      <c r="R294" s="94"/>
      <c r="S294" s="94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4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60"/>
      <c r="D295" s="161"/>
      <c r="F295" s="6"/>
      <c r="H295" s="6"/>
      <c r="I295" s="6"/>
      <c r="P295" s="94"/>
      <c r="Q295" s="94"/>
      <c r="R295" s="94"/>
      <c r="S295" s="94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4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60"/>
      <c r="D296" s="161"/>
      <c r="F296" s="6"/>
      <c r="H296" s="6"/>
      <c r="I296" s="6"/>
      <c r="P296" s="94"/>
      <c r="Q296" s="94"/>
      <c r="R296" s="94"/>
      <c r="S296" s="94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4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60"/>
      <c r="D297" s="161"/>
      <c r="F297" s="6"/>
      <c r="H297" s="6"/>
      <c r="I297" s="6"/>
      <c r="P297" s="94"/>
      <c r="Q297" s="94"/>
      <c r="R297" s="94"/>
      <c r="S297" s="94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4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60"/>
      <c r="D298" s="161"/>
      <c r="F298" s="6"/>
      <c r="H298" s="6"/>
      <c r="I298" s="6"/>
      <c r="P298" s="94"/>
      <c r="Q298" s="94"/>
      <c r="R298" s="94"/>
      <c r="S298" s="94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4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60"/>
      <c r="D299" s="161"/>
      <c r="F299" s="6"/>
      <c r="H299" s="6"/>
      <c r="I299" s="6"/>
      <c r="P299" s="94"/>
      <c r="Q299" s="94"/>
      <c r="R299" s="94"/>
      <c r="S299" s="94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4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60"/>
      <c r="D300" s="161"/>
      <c r="F300" s="6"/>
      <c r="H300" s="6"/>
      <c r="I300" s="6"/>
      <c r="P300" s="94"/>
      <c r="Q300" s="94"/>
      <c r="R300" s="94"/>
      <c r="S300" s="94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4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60"/>
      <c r="D301" s="161"/>
      <c r="F301" s="6"/>
      <c r="H301" s="6"/>
      <c r="I301" s="6"/>
      <c r="P301" s="94"/>
      <c r="Q301" s="94"/>
      <c r="R301" s="94"/>
      <c r="S301" s="94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4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60"/>
      <c r="D302" s="161"/>
      <c r="F302" s="6"/>
      <c r="H302" s="6"/>
      <c r="I302" s="6"/>
      <c r="P302" s="94"/>
      <c r="Q302" s="94"/>
      <c r="R302" s="94"/>
      <c r="S302" s="94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4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60"/>
      <c r="D303" s="161"/>
      <c r="F303" s="6"/>
      <c r="H303" s="6"/>
      <c r="I303" s="6"/>
      <c r="P303" s="94"/>
      <c r="Q303" s="94"/>
      <c r="R303" s="94"/>
      <c r="S303" s="94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4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60"/>
      <c r="D304" s="161"/>
      <c r="F304" s="6"/>
      <c r="H304" s="6"/>
      <c r="I304" s="6"/>
      <c r="P304" s="94"/>
      <c r="Q304" s="94"/>
      <c r="R304" s="94"/>
      <c r="S304" s="94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4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60"/>
      <c r="D305" s="161"/>
      <c r="F305" s="6"/>
      <c r="H305" s="6"/>
      <c r="I305" s="6"/>
      <c r="P305" s="94"/>
      <c r="Q305" s="94"/>
      <c r="R305" s="94"/>
      <c r="S305" s="94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4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60"/>
      <c r="D306" s="161"/>
      <c r="F306" s="6"/>
      <c r="H306" s="6"/>
      <c r="I306" s="6"/>
      <c r="P306" s="94"/>
      <c r="Q306" s="94"/>
      <c r="R306" s="94"/>
      <c r="S306" s="94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4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60"/>
      <c r="D307" s="161"/>
      <c r="F307" s="6"/>
      <c r="H307" s="6"/>
      <c r="I307" s="6"/>
      <c r="P307" s="94"/>
      <c r="Q307" s="94"/>
      <c r="R307" s="94"/>
      <c r="S307" s="94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4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60"/>
      <c r="D308" s="161"/>
      <c r="F308" s="6"/>
      <c r="H308" s="6"/>
      <c r="I308" s="6"/>
      <c r="P308" s="94"/>
      <c r="Q308" s="94"/>
      <c r="R308" s="94"/>
      <c r="S308" s="94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4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60"/>
      <c r="D309" s="161"/>
      <c r="F309" s="6"/>
      <c r="H309" s="6"/>
      <c r="I309" s="6"/>
      <c r="P309" s="94"/>
      <c r="Q309" s="94"/>
      <c r="R309" s="94"/>
      <c r="S309" s="94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4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60"/>
      <c r="D310" s="161"/>
      <c r="F310" s="6"/>
      <c r="H310" s="6"/>
      <c r="I310" s="6"/>
      <c r="P310" s="94"/>
      <c r="Q310" s="94"/>
      <c r="R310" s="94"/>
      <c r="S310" s="94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4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60"/>
      <c r="D311" s="161"/>
      <c r="F311" s="6"/>
      <c r="H311" s="6"/>
      <c r="I311" s="6"/>
      <c r="P311" s="94"/>
      <c r="Q311" s="94"/>
      <c r="R311" s="94"/>
      <c r="S311" s="94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4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60"/>
      <c r="D312" s="161"/>
      <c r="F312" s="6"/>
      <c r="H312" s="6"/>
      <c r="I312" s="6"/>
      <c r="P312" s="94"/>
      <c r="Q312" s="94"/>
      <c r="R312" s="94"/>
      <c r="S312" s="94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4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60"/>
      <c r="D313" s="161"/>
      <c r="F313" s="6"/>
      <c r="H313" s="6"/>
      <c r="I313" s="6"/>
      <c r="P313" s="94"/>
      <c r="Q313" s="94"/>
      <c r="R313" s="94"/>
      <c r="S313" s="94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4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60"/>
      <c r="D314" s="161"/>
      <c r="F314" s="6"/>
      <c r="H314" s="6"/>
      <c r="I314" s="6"/>
      <c r="P314" s="94"/>
      <c r="Q314" s="94"/>
      <c r="R314" s="94"/>
      <c r="S314" s="94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4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60"/>
      <c r="D315" s="161"/>
      <c r="F315" s="6"/>
      <c r="H315" s="6"/>
      <c r="I315" s="6"/>
      <c r="P315" s="94"/>
      <c r="Q315" s="94"/>
      <c r="R315" s="94"/>
      <c r="S315" s="94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4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60"/>
      <c r="D316" s="161"/>
      <c r="F316" s="6"/>
      <c r="H316" s="6"/>
      <c r="I316" s="6"/>
      <c r="P316" s="94"/>
      <c r="Q316" s="94"/>
      <c r="R316" s="94"/>
      <c r="S316" s="94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4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60"/>
      <c r="D317" s="161"/>
      <c r="F317" s="6"/>
      <c r="H317" s="6"/>
      <c r="I317" s="6"/>
      <c r="P317" s="94"/>
      <c r="Q317" s="94"/>
      <c r="R317" s="94"/>
      <c r="S317" s="94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4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60"/>
      <c r="D318" s="161"/>
      <c r="F318" s="6"/>
      <c r="H318" s="6"/>
      <c r="I318" s="6"/>
      <c r="P318" s="94"/>
      <c r="Q318" s="94"/>
      <c r="R318" s="94"/>
      <c r="S318" s="94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4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60"/>
      <c r="D319" s="161"/>
      <c r="F319" s="6"/>
      <c r="H319" s="6"/>
      <c r="I319" s="6"/>
      <c r="P319" s="94"/>
      <c r="Q319" s="94"/>
      <c r="R319" s="94"/>
      <c r="S319" s="94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4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60"/>
      <c r="D320" s="161"/>
      <c r="F320" s="6"/>
      <c r="H320" s="6"/>
      <c r="I320" s="6"/>
      <c r="P320" s="94"/>
      <c r="Q320" s="94"/>
      <c r="R320" s="94"/>
      <c r="S320" s="94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4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60"/>
      <c r="D321" s="161"/>
      <c r="F321" s="6"/>
      <c r="H321" s="6"/>
      <c r="I321" s="6"/>
      <c r="P321" s="94"/>
      <c r="Q321" s="94"/>
      <c r="R321" s="94"/>
      <c r="S321" s="94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4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60"/>
      <c r="D322" s="161"/>
      <c r="F322" s="6"/>
      <c r="H322" s="6"/>
      <c r="I322" s="6"/>
      <c r="P322" s="94"/>
      <c r="Q322" s="94"/>
      <c r="R322" s="94"/>
      <c r="S322" s="94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4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60"/>
      <c r="D323" s="161"/>
      <c r="F323" s="6"/>
      <c r="H323" s="6"/>
      <c r="I323" s="6"/>
      <c r="P323" s="94"/>
      <c r="Q323" s="94"/>
      <c r="R323" s="94"/>
      <c r="S323" s="94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4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60"/>
      <c r="D324" s="161"/>
      <c r="F324" s="6"/>
      <c r="H324" s="6"/>
      <c r="I324" s="6"/>
      <c r="P324" s="94"/>
      <c r="Q324" s="94"/>
      <c r="R324" s="94"/>
      <c r="S324" s="94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4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60"/>
      <c r="D325" s="161"/>
      <c r="F325" s="6"/>
      <c r="H325" s="6"/>
      <c r="I325" s="6"/>
      <c r="P325" s="94"/>
      <c r="Q325" s="94"/>
      <c r="R325" s="94"/>
      <c r="S325" s="94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4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60"/>
      <c r="D326" s="161"/>
      <c r="F326" s="6"/>
      <c r="H326" s="6"/>
      <c r="I326" s="6"/>
      <c r="P326" s="94"/>
      <c r="Q326" s="94"/>
      <c r="R326" s="94"/>
      <c r="S326" s="94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4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60"/>
      <c r="D327" s="161"/>
      <c r="F327" s="6"/>
      <c r="H327" s="6"/>
      <c r="I327" s="6"/>
      <c r="P327" s="94"/>
      <c r="Q327" s="94"/>
      <c r="R327" s="94"/>
      <c r="S327" s="94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4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60"/>
      <c r="D328" s="161"/>
      <c r="F328" s="6"/>
      <c r="H328" s="6"/>
      <c r="I328" s="6"/>
      <c r="P328" s="94"/>
      <c r="Q328" s="94"/>
      <c r="R328" s="94"/>
      <c r="S328" s="94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4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60"/>
      <c r="D329" s="161"/>
      <c r="F329" s="6"/>
      <c r="H329" s="6"/>
      <c r="I329" s="6"/>
      <c r="P329" s="94"/>
      <c r="Q329" s="94"/>
      <c r="R329" s="94"/>
      <c r="S329" s="94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4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60"/>
      <c r="D330" s="161"/>
      <c r="F330" s="6"/>
      <c r="H330" s="6"/>
      <c r="I330" s="6"/>
      <c r="P330" s="94"/>
      <c r="Q330" s="94"/>
      <c r="R330" s="94"/>
      <c r="S330" s="94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4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60"/>
      <c r="D331" s="161"/>
      <c r="F331" s="6"/>
      <c r="H331" s="6"/>
      <c r="I331" s="6"/>
      <c r="P331" s="94"/>
      <c r="Q331" s="94"/>
      <c r="R331" s="94"/>
      <c r="S331" s="94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4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60"/>
      <c r="D332" s="161"/>
      <c r="F332" s="6"/>
      <c r="H332" s="6"/>
      <c r="I332" s="6"/>
      <c r="P332" s="94"/>
      <c r="Q332" s="94"/>
      <c r="R332" s="94"/>
      <c r="S332" s="94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4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60"/>
      <c r="D333" s="161"/>
      <c r="F333" s="6"/>
      <c r="H333" s="6"/>
      <c r="I333" s="6"/>
      <c r="P333" s="94"/>
      <c r="Q333" s="94"/>
      <c r="R333" s="94"/>
      <c r="S333" s="94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4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60"/>
      <c r="D334" s="161"/>
      <c r="F334" s="6"/>
      <c r="H334" s="6"/>
      <c r="I334" s="6"/>
      <c r="P334" s="94"/>
      <c r="Q334" s="94"/>
      <c r="R334" s="94"/>
      <c r="S334" s="94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4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60"/>
      <c r="D335" s="161"/>
      <c r="F335" s="6"/>
      <c r="H335" s="6"/>
      <c r="I335" s="6"/>
      <c r="P335" s="94"/>
      <c r="Q335" s="94"/>
      <c r="R335" s="94"/>
      <c r="S335" s="94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4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60"/>
      <c r="D336" s="161"/>
      <c r="F336" s="6"/>
      <c r="H336" s="6"/>
      <c r="I336" s="6"/>
      <c r="P336" s="94"/>
      <c r="Q336" s="94"/>
      <c r="R336" s="94"/>
      <c r="S336" s="94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4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60"/>
      <c r="D337" s="161"/>
      <c r="F337" s="6"/>
      <c r="H337" s="6"/>
      <c r="I337" s="6"/>
      <c r="P337" s="94"/>
      <c r="Q337" s="94"/>
      <c r="R337" s="94"/>
      <c r="S337" s="94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4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60"/>
      <c r="D338" s="161"/>
      <c r="F338" s="6"/>
      <c r="H338" s="6"/>
      <c r="I338" s="6"/>
      <c r="P338" s="94"/>
      <c r="Q338" s="94"/>
      <c r="R338" s="94"/>
      <c r="S338" s="94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4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60"/>
      <c r="D339" s="161"/>
      <c r="F339" s="6"/>
      <c r="H339" s="6"/>
      <c r="I339" s="6"/>
      <c r="P339" s="94"/>
      <c r="Q339" s="94"/>
      <c r="R339" s="94"/>
      <c r="S339" s="94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4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60"/>
      <c r="D340" s="161"/>
      <c r="F340" s="6"/>
      <c r="H340" s="6"/>
      <c r="I340" s="6"/>
      <c r="P340" s="94"/>
      <c r="Q340" s="94"/>
      <c r="R340" s="94"/>
      <c r="S340" s="94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4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60"/>
      <c r="D341" s="161"/>
      <c r="F341" s="6"/>
      <c r="H341" s="6"/>
      <c r="I341" s="6"/>
      <c r="P341" s="94"/>
      <c r="Q341" s="94"/>
      <c r="R341" s="94"/>
      <c r="S341" s="94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4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60"/>
      <c r="D342" s="161"/>
      <c r="F342" s="6"/>
      <c r="H342" s="6"/>
      <c r="I342" s="6"/>
      <c r="P342" s="94"/>
      <c r="Q342" s="94"/>
      <c r="R342" s="94"/>
      <c r="S342" s="94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4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60"/>
      <c r="D343" s="161"/>
      <c r="F343" s="6"/>
      <c r="H343" s="6"/>
      <c r="I343" s="6"/>
      <c r="P343" s="94"/>
      <c r="Q343" s="94"/>
      <c r="R343" s="94"/>
      <c r="S343" s="94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4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60"/>
      <c r="D344" s="161"/>
      <c r="F344" s="6"/>
      <c r="H344" s="6"/>
      <c r="I344" s="6"/>
      <c r="P344" s="94"/>
      <c r="Q344" s="94"/>
      <c r="R344" s="94"/>
      <c r="S344" s="94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4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60"/>
      <c r="D345" s="161"/>
      <c r="F345" s="6"/>
      <c r="H345" s="6"/>
      <c r="I345" s="6"/>
      <c r="P345" s="94"/>
      <c r="Q345" s="94"/>
      <c r="R345" s="94"/>
      <c r="S345" s="94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4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60"/>
      <c r="D346" s="161"/>
      <c r="F346" s="6"/>
      <c r="H346" s="6"/>
      <c r="I346" s="6"/>
      <c r="P346" s="94"/>
      <c r="Q346" s="94"/>
      <c r="R346" s="94"/>
      <c r="S346" s="94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4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60"/>
      <c r="D347" s="161"/>
      <c r="F347" s="6"/>
      <c r="H347" s="6"/>
      <c r="I347" s="6"/>
      <c r="P347" s="94"/>
      <c r="Q347" s="94"/>
      <c r="R347" s="94"/>
      <c r="S347" s="94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4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60"/>
      <c r="D348" s="161"/>
      <c r="F348" s="6"/>
      <c r="H348" s="6"/>
      <c r="I348" s="6"/>
      <c r="P348" s="94"/>
      <c r="Q348" s="94"/>
      <c r="R348" s="94"/>
      <c r="S348" s="94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4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60"/>
      <c r="D349" s="161"/>
      <c r="F349" s="6"/>
      <c r="H349" s="6"/>
      <c r="I349" s="6"/>
      <c r="P349" s="94"/>
      <c r="Q349" s="94"/>
      <c r="R349" s="94"/>
      <c r="S349" s="94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4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60"/>
      <c r="D350" s="161"/>
      <c r="F350" s="6"/>
      <c r="H350" s="6"/>
      <c r="I350" s="6"/>
      <c r="P350" s="94"/>
      <c r="Q350" s="94"/>
      <c r="R350" s="94"/>
      <c r="S350" s="94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4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60"/>
      <c r="D351" s="161"/>
      <c r="F351" s="6"/>
      <c r="H351" s="6"/>
      <c r="I351" s="6"/>
      <c r="P351" s="94"/>
      <c r="Q351" s="94"/>
      <c r="R351" s="94"/>
      <c r="S351" s="94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4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60"/>
      <c r="D352" s="161"/>
      <c r="F352" s="6"/>
      <c r="H352" s="6"/>
      <c r="I352" s="6"/>
      <c r="P352" s="94"/>
      <c r="Q352" s="94"/>
      <c r="R352" s="94"/>
      <c r="S352" s="94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4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60"/>
      <c r="D353" s="161"/>
      <c r="F353" s="6"/>
      <c r="H353" s="6"/>
      <c r="I353" s="6"/>
      <c r="P353" s="94"/>
      <c r="Q353" s="94"/>
      <c r="R353" s="94"/>
      <c r="S353" s="94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4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60"/>
      <c r="D354" s="161"/>
      <c r="F354" s="6"/>
      <c r="H354" s="6"/>
      <c r="I354" s="6"/>
      <c r="P354" s="94"/>
      <c r="Q354" s="94"/>
      <c r="R354" s="94"/>
      <c r="S354" s="94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4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60"/>
      <c r="D355" s="161"/>
      <c r="F355" s="6"/>
      <c r="H355" s="6"/>
      <c r="I355" s="6"/>
      <c r="P355" s="94"/>
      <c r="Q355" s="94"/>
      <c r="R355" s="94"/>
      <c r="S355" s="94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4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60"/>
      <c r="D356" s="161"/>
      <c r="F356" s="6"/>
      <c r="H356" s="6"/>
      <c r="I356" s="6"/>
      <c r="P356" s="94"/>
      <c r="Q356" s="94"/>
      <c r="R356" s="94"/>
      <c r="S356" s="94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4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60"/>
      <c r="D357" s="161"/>
      <c r="F357" s="6"/>
      <c r="H357" s="6"/>
      <c r="I357" s="6"/>
      <c r="P357" s="94"/>
      <c r="Q357" s="94"/>
      <c r="R357" s="94"/>
      <c r="S357" s="94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4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60"/>
      <c r="D358" s="161"/>
      <c r="F358" s="6"/>
      <c r="H358" s="6"/>
      <c r="I358" s="6"/>
      <c r="P358" s="94"/>
      <c r="Q358" s="94"/>
      <c r="R358" s="94"/>
      <c r="S358" s="94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4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60"/>
      <c r="D359" s="161"/>
      <c r="F359" s="6"/>
      <c r="H359" s="6"/>
      <c r="I359" s="6"/>
      <c r="P359" s="94"/>
      <c r="Q359" s="94"/>
      <c r="R359" s="94"/>
      <c r="S359" s="94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4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60"/>
      <c r="D360" s="161"/>
      <c r="F360" s="6"/>
      <c r="H360" s="6"/>
      <c r="I360" s="6"/>
      <c r="P360" s="94"/>
      <c r="Q360" s="94"/>
      <c r="R360" s="94"/>
      <c r="S360" s="94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4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60"/>
      <c r="D361" s="161"/>
      <c r="F361" s="6"/>
      <c r="H361" s="6"/>
      <c r="I361" s="6"/>
      <c r="P361" s="94"/>
      <c r="Q361" s="94"/>
      <c r="R361" s="94"/>
      <c r="S361" s="94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4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60"/>
      <c r="D362" s="161"/>
      <c r="F362" s="6"/>
      <c r="H362" s="6"/>
      <c r="I362" s="6"/>
      <c r="P362" s="94"/>
      <c r="Q362" s="94"/>
      <c r="R362" s="94"/>
      <c r="S362" s="94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4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60"/>
      <c r="D363" s="161"/>
      <c r="F363" s="6"/>
      <c r="H363" s="6"/>
      <c r="I363" s="6"/>
      <c r="P363" s="94"/>
      <c r="Q363" s="94"/>
      <c r="R363" s="94"/>
      <c r="S363" s="94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4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60"/>
      <c r="D364" s="161"/>
      <c r="F364" s="6"/>
      <c r="H364" s="6"/>
      <c r="I364" s="6"/>
      <c r="P364" s="94"/>
      <c r="Q364" s="94"/>
      <c r="R364" s="94"/>
      <c r="S364" s="94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4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60"/>
      <c r="D365" s="161"/>
      <c r="F365" s="6"/>
      <c r="H365" s="6"/>
      <c r="I365" s="6"/>
      <c r="P365" s="94"/>
      <c r="Q365" s="94"/>
      <c r="R365" s="94"/>
      <c r="S365" s="94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4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60"/>
      <c r="D366" s="161"/>
      <c r="F366" s="6"/>
      <c r="H366" s="6"/>
      <c r="I366" s="6"/>
      <c r="P366" s="94"/>
      <c r="Q366" s="94"/>
      <c r="R366" s="94"/>
      <c r="S366" s="94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4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60"/>
      <c r="D367" s="161"/>
      <c r="F367" s="6"/>
      <c r="H367" s="6"/>
      <c r="I367" s="6"/>
      <c r="P367" s="94"/>
      <c r="Q367" s="94"/>
      <c r="R367" s="94"/>
      <c r="S367" s="94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4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60"/>
      <c r="D368" s="161"/>
      <c r="F368" s="6"/>
      <c r="H368" s="6"/>
      <c r="I368" s="6"/>
      <c r="P368" s="94"/>
      <c r="Q368" s="94"/>
      <c r="R368" s="94"/>
      <c r="S368" s="94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4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60"/>
      <c r="D369" s="161"/>
      <c r="F369" s="6"/>
      <c r="H369" s="6"/>
      <c r="I369" s="6"/>
      <c r="P369" s="94"/>
      <c r="Q369" s="94"/>
      <c r="R369" s="94"/>
      <c r="S369" s="94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4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60"/>
      <c r="D370" s="161"/>
      <c r="F370" s="6"/>
      <c r="H370" s="6"/>
      <c r="I370" s="6"/>
      <c r="P370" s="94"/>
      <c r="Q370" s="94"/>
      <c r="R370" s="94"/>
      <c r="S370" s="94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4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60"/>
      <c r="D371" s="161"/>
      <c r="F371" s="6"/>
      <c r="H371" s="6"/>
      <c r="I371" s="6"/>
      <c r="P371" s="94"/>
      <c r="Q371" s="94"/>
      <c r="R371" s="94"/>
      <c r="S371" s="94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4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60"/>
      <c r="D372" s="161"/>
      <c r="F372" s="6"/>
      <c r="H372" s="6"/>
      <c r="I372" s="6"/>
      <c r="P372" s="94"/>
      <c r="Q372" s="94"/>
      <c r="R372" s="94"/>
      <c r="S372" s="94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4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60"/>
      <c r="D373" s="161"/>
      <c r="F373" s="6"/>
      <c r="H373" s="6"/>
      <c r="I373" s="6"/>
      <c r="P373" s="94"/>
      <c r="Q373" s="94"/>
      <c r="R373" s="94"/>
      <c r="S373" s="94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4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60"/>
      <c r="D374" s="161"/>
      <c r="F374" s="6"/>
      <c r="H374" s="6"/>
      <c r="I374" s="6"/>
      <c r="P374" s="94"/>
      <c r="Q374" s="94"/>
      <c r="R374" s="94"/>
      <c r="S374" s="94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4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60"/>
      <c r="D375" s="161"/>
      <c r="F375" s="6"/>
      <c r="H375" s="6"/>
      <c r="I375" s="6"/>
      <c r="P375" s="94"/>
      <c r="Q375" s="94"/>
      <c r="R375" s="94"/>
      <c r="S375" s="94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4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60"/>
      <c r="D376" s="161"/>
      <c r="F376" s="6"/>
      <c r="H376" s="6"/>
      <c r="I376" s="6"/>
      <c r="P376" s="94"/>
      <c r="Q376" s="94"/>
      <c r="R376" s="94"/>
      <c r="S376" s="94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4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60"/>
      <c r="D377" s="161"/>
      <c r="F377" s="6"/>
      <c r="H377" s="6"/>
      <c r="I377" s="6"/>
      <c r="P377" s="94"/>
      <c r="Q377" s="94"/>
      <c r="R377" s="94"/>
      <c r="S377" s="94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4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60"/>
      <c r="D378" s="161"/>
      <c r="F378" s="6"/>
      <c r="H378" s="6"/>
      <c r="I378" s="6"/>
      <c r="P378" s="94"/>
      <c r="Q378" s="94"/>
      <c r="R378" s="94"/>
      <c r="S378" s="94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4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60"/>
      <c r="D379" s="161"/>
      <c r="F379" s="6"/>
      <c r="H379" s="6"/>
      <c r="I379" s="6"/>
      <c r="P379" s="94"/>
      <c r="Q379" s="94"/>
      <c r="R379" s="94"/>
      <c r="S379" s="94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4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60"/>
      <c r="D380" s="161"/>
      <c r="F380" s="6"/>
      <c r="H380" s="6"/>
      <c r="I380" s="6"/>
      <c r="P380" s="94"/>
      <c r="Q380" s="94"/>
      <c r="R380" s="94"/>
      <c r="S380" s="94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4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60"/>
      <c r="D381" s="161"/>
      <c r="F381" s="6"/>
      <c r="H381" s="6"/>
      <c r="I381" s="6"/>
      <c r="P381" s="94"/>
      <c r="Q381" s="94"/>
      <c r="R381" s="94"/>
      <c r="S381" s="94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4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60"/>
      <c r="D382" s="161"/>
      <c r="F382" s="6"/>
      <c r="H382" s="6"/>
      <c r="I382" s="6"/>
      <c r="P382" s="94"/>
      <c r="Q382" s="94"/>
      <c r="R382" s="94"/>
      <c r="S382" s="94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4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60"/>
      <c r="D383" s="161"/>
      <c r="F383" s="6"/>
      <c r="H383" s="6"/>
      <c r="I383" s="6"/>
      <c r="P383" s="94"/>
      <c r="Q383" s="94"/>
      <c r="R383" s="94"/>
      <c r="S383" s="94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4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60"/>
      <c r="D384" s="161"/>
      <c r="F384" s="6"/>
      <c r="H384" s="6"/>
      <c r="I384" s="6"/>
      <c r="P384" s="94"/>
      <c r="Q384" s="94"/>
      <c r="R384" s="94"/>
      <c r="S384" s="94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4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60"/>
      <c r="D385" s="161"/>
      <c r="F385" s="6"/>
      <c r="H385" s="6"/>
      <c r="I385" s="6"/>
      <c r="P385" s="94"/>
      <c r="Q385" s="94"/>
      <c r="R385" s="94"/>
      <c r="S385" s="94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4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60"/>
      <c r="D386" s="161"/>
      <c r="F386" s="6"/>
      <c r="H386" s="6"/>
      <c r="I386" s="6"/>
      <c r="P386" s="94"/>
      <c r="Q386" s="94"/>
      <c r="R386" s="94"/>
      <c r="S386" s="94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4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60"/>
      <c r="D387" s="161"/>
      <c r="F387" s="6"/>
      <c r="H387" s="6"/>
      <c r="I387" s="6"/>
      <c r="P387" s="94"/>
      <c r="Q387" s="94"/>
      <c r="R387" s="94"/>
      <c r="S387" s="94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4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60"/>
      <c r="D388" s="161"/>
      <c r="F388" s="6"/>
      <c r="H388" s="6"/>
      <c r="I388" s="6"/>
      <c r="P388" s="94"/>
      <c r="Q388" s="94"/>
      <c r="R388" s="94"/>
      <c r="S388" s="94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4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60"/>
      <c r="D389" s="161"/>
      <c r="F389" s="6"/>
      <c r="H389" s="6"/>
      <c r="I389" s="6"/>
      <c r="P389" s="94"/>
      <c r="Q389" s="94"/>
      <c r="R389" s="94"/>
      <c r="S389" s="94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4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60"/>
      <c r="D390" s="161"/>
      <c r="F390" s="6"/>
      <c r="H390" s="6"/>
      <c r="I390" s="6"/>
      <c r="P390" s="94"/>
      <c r="Q390" s="94"/>
      <c r="R390" s="94"/>
      <c r="S390" s="94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4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60"/>
      <c r="D391" s="161"/>
      <c r="F391" s="6"/>
      <c r="H391" s="6"/>
      <c r="I391" s="6"/>
      <c r="P391" s="94"/>
      <c r="Q391" s="94"/>
      <c r="R391" s="94"/>
      <c r="S391" s="94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4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60"/>
      <c r="D392" s="161"/>
      <c r="F392" s="6"/>
      <c r="H392" s="6"/>
      <c r="I392" s="6"/>
      <c r="P392" s="94"/>
      <c r="Q392" s="94"/>
      <c r="R392" s="94"/>
      <c r="S392" s="94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4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60"/>
      <c r="D393" s="161"/>
      <c r="F393" s="6"/>
      <c r="H393" s="6"/>
      <c r="I393" s="6"/>
      <c r="P393" s="94"/>
      <c r="Q393" s="94"/>
      <c r="R393" s="94"/>
      <c r="S393" s="94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4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60"/>
      <c r="D394" s="161"/>
      <c r="F394" s="6"/>
      <c r="H394" s="6"/>
      <c r="I394" s="6"/>
      <c r="P394" s="94"/>
      <c r="Q394" s="94"/>
      <c r="R394" s="94"/>
      <c r="S394" s="94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4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60"/>
      <c r="D395" s="161"/>
      <c r="F395" s="6"/>
      <c r="H395" s="6"/>
      <c r="I395" s="6"/>
      <c r="P395" s="94"/>
      <c r="Q395" s="94"/>
      <c r="R395" s="94"/>
      <c r="S395" s="94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4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60"/>
      <c r="D396" s="161"/>
      <c r="F396" s="6"/>
      <c r="H396" s="6"/>
      <c r="I396" s="6"/>
      <c r="P396" s="94"/>
      <c r="Q396" s="94"/>
      <c r="R396" s="94"/>
      <c r="S396" s="94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4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60"/>
      <c r="D397" s="161"/>
      <c r="F397" s="6"/>
      <c r="H397" s="6"/>
      <c r="I397" s="6"/>
      <c r="P397" s="94"/>
      <c r="Q397" s="94"/>
      <c r="R397" s="94"/>
      <c r="S397" s="94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4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60"/>
      <c r="D398" s="161"/>
      <c r="F398" s="6"/>
      <c r="H398" s="6"/>
      <c r="I398" s="6"/>
      <c r="P398" s="94"/>
      <c r="Q398" s="94"/>
      <c r="R398" s="94"/>
      <c r="S398" s="94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4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60"/>
      <c r="D399" s="161"/>
      <c r="F399" s="6"/>
      <c r="H399" s="6"/>
      <c r="I399" s="6"/>
      <c r="P399" s="94"/>
      <c r="Q399" s="94"/>
      <c r="R399" s="94"/>
      <c r="S399" s="94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4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60"/>
      <c r="D400" s="161"/>
      <c r="F400" s="6"/>
      <c r="H400" s="6"/>
      <c r="I400" s="6"/>
      <c r="P400" s="94"/>
      <c r="Q400" s="94"/>
      <c r="R400" s="94"/>
      <c r="S400" s="94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4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60"/>
      <c r="D401" s="161"/>
      <c r="F401" s="6"/>
      <c r="H401" s="6"/>
      <c r="I401" s="6"/>
      <c r="P401" s="94"/>
      <c r="Q401" s="94"/>
      <c r="R401" s="94"/>
      <c r="S401" s="94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4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60"/>
      <c r="D402" s="161"/>
      <c r="F402" s="6"/>
      <c r="H402" s="6"/>
      <c r="I402" s="6"/>
      <c r="P402" s="94"/>
      <c r="Q402" s="94"/>
      <c r="R402" s="94"/>
      <c r="S402" s="94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4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60"/>
      <c r="D403" s="161"/>
      <c r="F403" s="6"/>
      <c r="H403" s="6"/>
      <c r="I403" s="6"/>
      <c r="P403" s="94"/>
      <c r="Q403" s="94"/>
      <c r="R403" s="94"/>
      <c r="S403" s="94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4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60"/>
      <c r="D404" s="161"/>
      <c r="F404" s="6"/>
      <c r="H404" s="6"/>
      <c r="I404" s="6"/>
      <c r="P404" s="94"/>
      <c r="Q404" s="94"/>
      <c r="R404" s="94"/>
      <c r="S404" s="94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4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60"/>
      <c r="D405" s="161"/>
      <c r="F405" s="6"/>
      <c r="H405" s="6"/>
      <c r="I405" s="6"/>
      <c r="P405" s="94"/>
      <c r="Q405" s="94"/>
      <c r="R405" s="94"/>
      <c r="S405" s="94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4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60"/>
      <c r="D406" s="161"/>
      <c r="F406" s="6"/>
      <c r="H406" s="6"/>
      <c r="I406" s="6"/>
      <c r="P406" s="94"/>
      <c r="Q406" s="94"/>
      <c r="R406" s="94"/>
      <c r="S406" s="94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4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60"/>
      <c r="D407" s="161"/>
      <c r="F407" s="6"/>
      <c r="H407" s="6"/>
      <c r="I407" s="6"/>
      <c r="P407" s="94"/>
      <c r="Q407" s="94"/>
      <c r="R407" s="94"/>
      <c r="S407" s="94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4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60"/>
      <c r="D408" s="161"/>
      <c r="F408" s="6"/>
      <c r="H408" s="6"/>
      <c r="I408" s="6"/>
      <c r="P408" s="94"/>
      <c r="Q408" s="94"/>
      <c r="R408" s="94"/>
      <c r="S408" s="94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4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60"/>
      <c r="D409" s="161"/>
      <c r="F409" s="6"/>
      <c r="H409" s="6"/>
      <c r="I409" s="6"/>
      <c r="P409" s="94"/>
      <c r="Q409" s="94"/>
      <c r="R409" s="94"/>
      <c r="S409" s="94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4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60"/>
      <c r="D410" s="161"/>
      <c r="F410" s="6"/>
      <c r="H410" s="6"/>
      <c r="I410" s="6"/>
      <c r="P410" s="94"/>
      <c r="Q410" s="94"/>
      <c r="R410" s="94"/>
      <c r="S410" s="94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4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60"/>
      <c r="D411" s="161"/>
      <c r="F411" s="6"/>
      <c r="H411" s="6"/>
      <c r="I411" s="6"/>
      <c r="P411" s="94"/>
      <c r="Q411" s="94"/>
      <c r="R411" s="94"/>
      <c r="S411" s="94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4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60"/>
      <c r="D412" s="161"/>
      <c r="F412" s="6"/>
      <c r="H412" s="6"/>
      <c r="I412" s="6"/>
      <c r="P412" s="94"/>
      <c r="Q412" s="94"/>
      <c r="R412" s="94"/>
      <c r="S412" s="94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4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60"/>
      <c r="D413" s="161"/>
      <c r="F413" s="6"/>
      <c r="H413" s="6"/>
      <c r="I413" s="6"/>
      <c r="P413" s="94"/>
      <c r="Q413" s="94"/>
      <c r="R413" s="94"/>
      <c r="S413" s="94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4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60"/>
      <c r="D414" s="161"/>
      <c r="F414" s="6"/>
      <c r="H414" s="6"/>
      <c r="I414" s="6"/>
      <c r="P414" s="94"/>
      <c r="Q414" s="94"/>
      <c r="R414" s="94"/>
      <c r="S414" s="94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4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60"/>
      <c r="D415" s="161"/>
      <c r="F415" s="6"/>
      <c r="H415" s="6"/>
      <c r="I415" s="6"/>
      <c r="P415" s="94"/>
      <c r="Q415" s="94"/>
      <c r="R415" s="94"/>
      <c r="S415" s="94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4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60"/>
      <c r="D416" s="161"/>
      <c r="F416" s="6"/>
      <c r="H416" s="6"/>
      <c r="I416" s="6"/>
      <c r="P416" s="94"/>
      <c r="Q416" s="94"/>
      <c r="R416" s="94"/>
      <c r="S416" s="94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4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60"/>
      <c r="D417" s="161"/>
      <c r="F417" s="6"/>
      <c r="H417" s="6"/>
      <c r="I417" s="6"/>
      <c r="P417" s="94"/>
      <c r="Q417" s="94"/>
      <c r="R417" s="94"/>
      <c r="S417" s="94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4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60"/>
      <c r="D418" s="161"/>
      <c r="F418" s="6"/>
      <c r="H418" s="6"/>
      <c r="I418" s="6"/>
      <c r="P418" s="94"/>
      <c r="Q418" s="94"/>
      <c r="R418" s="94"/>
      <c r="S418" s="94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4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60"/>
      <c r="D419" s="161"/>
      <c r="F419" s="6"/>
      <c r="H419" s="6"/>
      <c r="I419" s="6"/>
      <c r="P419" s="94"/>
      <c r="Q419" s="94"/>
      <c r="R419" s="94"/>
      <c r="S419" s="94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4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60"/>
      <c r="D420" s="161"/>
      <c r="F420" s="6"/>
      <c r="H420" s="6"/>
      <c r="I420" s="6"/>
      <c r="P420" s="94"/>
      <c r="Q420" s="94"/>
      <c r="R420" s="94"/>
      <c r="S420" s="94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4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60"/>
      <c r="D421" s="161"/>
      <c r="F421" s="6"/>
      <c r="H421" s="6"/>
      <c r="I421" s="6"/>
      <c r="P421" s="94"/>
      <c r="Q421" s="94"/>
      <c r="R421" s="94"/>
      <c r="S421" s="94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4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60"/>
      <c r="D422" s="161"/>
      <c r="F422" s="6"/>
      <c r="H422" s="6"/>
      <c r="I422" s="6"/>
      <c r="P422" s="94"/>
      <c r="Q422" s="94"/>
      <c r="R422" s="94"/>
      <c r="S422" s="94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4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60"/>
      <c r="D423" s="161"/>
      <c r="F423" s="6"/>
      <c r="H423" s="6"/>
      <c r="I423" s="6"/>
      <c r="P423" s="94"/>
      <c r="Q423" s="94"/>
      <c r="R423" s="94"/>
      <c r="S423" s="94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4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60"/>
      <c r="D424" s="161"/>
      <c r="F424" s="6"/>
      <c r="H424" s="6"/>
      <c r="I424" s="6"/>
      <c r="P424" s="94"/>
      <c r="Q424" s="94"/>
      <c r="R424" s="94"/>
      <c r="S424" s="94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4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60"/>
      <c r="D425" s="161"/>
      <c r="F425" s="6"/>
      <c r="H425" s="6"/>
      <c r="I425" s="6"/>
      <c r="P425" s="94"/>
      <c r="Q425" s="94"/>
      <c r="R425" s="94"/>
      <c r="S425" s="94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4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60"/>
      <c r="D426" s="161"/>
      <c r="F426" s="6"/>
      <c r="H426" s="6"/>
      <c r="I426" s="6"/>
      <c r="P426" s="94"/>
      <c r="Q426" s="94"/>
      <c r="R426" s="94"/>
      <c r="S426" s="94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4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60"/>
      <c r="D427" s="161"/>
      <c r="F427" s="6"/>
      <c r="H427" s="6"/>
      <c r="I427" s="6"/>
      <c r="P427" s="94"/>
      <c r="Q427" s="94"/>
      <c r="R427" s="94"/>
      <c r="S427" s="94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4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60"/>
      <c r="D428" s="161"/>
      <c r="F428" s="6"/>
      <c r="H428" s="6"/>
      <c r="I428" s="6"/>
      <c r="P428" s="94"/>
      <c r="Q428" s="94"/>
      <c r="R428" s="94"/>
      <c r="S428" s="94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4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60"/>
      <c r="D429" s="161"/>
      <c r="F429" s="6"/>
      <c r="H429" s="6"/>
      <c r="I429" s="6"/>
      <c r="P429" s="94"/>
      <c r="Q429" s="94"/>
      <c r="R429" s="94"/>
      <c r="S429" s="94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4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60"/>
      <c r="D430" s="161"/>
      <c r="F430" s="6"/>
      <c r="H430" s="6"/>
      <c r="I430" s="6"/>
      <c r="P430" s="94"/>
      <c r="Q430" s="94"/>
      <c r="R430" s="94"/>
      <c r="S430" s="94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4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60"/>
      <c r="D431" s="161"/>
      <c r="F431" s="6"/>
      <c r="H431" s="6"/>
      <c r="I431" s="6"/>
      <c r="P431" s="94"/>
      <c r="Q431" s="94"/>
      <c r="R431" s="94"/>
      <c r="S431" s="94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4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60"/>
      <c r="D432" s="161"/>
      <c r="F432" s="6"/>
      <c r="H432" s="6"/>
      <c r="I432" s="6"/>
      <c r="P432" s="94"/>
      <c r="Q432" s="94"/>
      <c r="R432" s="94"/>
      <c r="S432" s="94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4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60"/>
      <c r="D433" s="161"/>
      <c r="F433" s="6"/>
      <c r="H433" s="6"/>
      <c r="I433" s="6"/>
      <c r="P433" s="94"/>
      <c r="Q433" s="94"/>
      <c r="R433" s="94"/>
      <c r="S433" s="94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4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60"/>
      <c r="D434" s="161"/>
      <c r="F434" s="6"/>
      <c r="H434" s="6"/>
      <c r="I434" s="6"/>
      <c r="P434" s="94"/>
      <c r="Q434" s="94"/>
      <c r="R434" s="94"/>
      <c r="S434" s="94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4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60"/>
      <c r="D435" s="161"/>
      <c r="F435" s="6"/>
      <c r="H435" s="6"/>
      <c r="I435" s="6"/>
      <c r="P435" s="94"/>
      <c r="Q435" s="94"/>
      <c r="R435" s="94"/>
      <c r="S435" s="94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4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60"/>
      <c r="D436" s="161"/>
      <c r="F436" s="6"/>
      <c r="H436" s="6"/>
      <c r="I436" s="6"/>
      <c r="P436" s="94"/>
      <c r="Q436" s="94"/>
      <c r="R436" s="94"/>
      <c r="S436" s="94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4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60"/>
      <c r="D437" s="161"/>
      <c r="F437" s="6"/>
      <c r="H437" s="6"/>
      <c r="I437" s="6"/>
      <c r="P437" s="94"/>
      <c r="Q437" s="94"/>
      <c r="R437" s="94"/>
      <c r="S437" s="94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4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60"/>
      <c r="D438" s="161"/>
      <c r="F438" s="6"/>
      <c r="H438" s="6"/>
      <c r="I438" s="6"/>
      <c r="P438" s="94"/>
      <c r="Q438" s="94"/>
      <c r="R438" s="94"/>
      <c r="S438" s="94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4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60"/>
      <c r="D439" s="161"/>
      <c r="F439" s="6"/>
      <c r="H439" s="6"/>
      <c r="I439" s="6"/>
      <c r="P439" s="94"/>
      <c r="Q439" s="94"/>
      <c r="R439" s="94"/>
      <c r="S439" s="94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4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60"/>
      <c r="D440" s="161"/>
      <c r="F440" s="6"/>
      <c r="H440" s="6"/>
      <c r="I440" s="6"/>
      <c r="P440" s="94"/>
      <c r="Q440" s="94"/>
      <c r="R440" s="94"/>
      <c r="S440" s="94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4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60"/>
      <c r="D441" s="161"/>
      <c r="F441" s="6"/>
      <c r="H441" s="6"/>
      <c r="I441" s="6"/>
      <c r="P441" s="94"/>
      <c r="Q441" s="94"/>
      <c r="R441" s="94"/>
      <c r="S441" s="94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4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60"/>
      <c r="D442" s="161"/>
      <c r="F442" s="6"/>
      <c r="H442" s="6"/>
      <c r="I442" s="6"/>
      <c r="P442" s="94"/>
      <c r="Q442" s="94"/>
      <c r="R442" s="94"/>
      <c r="S442" s="94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4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60"/>
      <c r="D443" s="161"/>
      <c r="F443" s="6"/>
      <c r="H443" s="6"/>
      <c r="I443" s="6"/>
      <c r="P443" s="94"/>
      <c r="Q443" s="94"/>
      <c r="R443" s="94"/>
      <c r="S443" s="94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4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60"/>
      <c r="D444" s="161"/>
      <c r="F444" s="6"/>
      <c r="H444" s="6"/>
      <c r="I444" s="6"/>
      <c r="P444" s="94"/>
      <c r="Q444" s="94"/>
      <c r="R444" s="94"/>
      <c r="S444" s="94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4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60"/>
      <c r="D445" s="161"/>
      <c r="F445" s="6"/>
      <c r="H445" s="6"/>
      <c r="I445" s="6"/>
      <c r="P445" s="94"/>
      <c r="Q445" s="94"/>
      <c r="R445" s="94"/>
      <c r="S445" s="94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4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60"/>
      <c r="D446" s="161"/>
      <c r="F446" s="6"/>
      <c r="H446" s="6"/>
      <c r="I446" s="6"/>
      <c r="P446" s="94"/>
      <c r="Q446" s="94"/>
      <c r="R446" s="94"/>
      <c r="S446" s="94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4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60"/>
      <c r="D447" s="161"/>
      <c r="F447" s="6"/>
      <c r="H447" s="6"/>
      <c r="I447" s="6"/>
      <c r="P447" s="94"/>
      <c r="Q447" s="94"/>
      <c r="R447" s="94"/>
      <c r="S447" s="94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4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60"/>
      <c r="D448" s="161"/>
      <c r="F448" s="6"/>
      <c r="H448" s="6"/>
      <c r="I448" s="6"/>
      <c r="P448" s="94"/>
      <c r="Q448" s="94"/>
      <c r="R448" s="94"/>
      <c r="S448" s="94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4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60"/>
      <c r="D449" s="161"/>
      <c r="F449" s="6"/>
      <c r="H449" s="6"/>
      <c r="I449" s="6"/>
      <c r="P449" s="94"/>
      <c r="Q449" s="94"/>
      <c r="R449" s="94"/>
      <c r="S449" s="94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4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60"/>
      <c r="D450" s="161"/>
      <c r="F450" s="6"/>
      <c r="H450" s="6"/>
      <c r="I450" s="6"/>
      <c r="P450" s="94"/>
      <c r="Q450" s="94"/>
      <c r="R450" s="94"/>
      <c r="S450" s="94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4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60"/>
      <c r="D451" s="161"/>
      <c r="F451" s="6"/>
      <c r="H451" s="6"/>
      <c r="I451" s="6"/>
      <c r="P451" s="94"/>
      <c r="Q451" s="94"/>
      <c r="R451" s="94"/>
      <c r="S451" s="94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4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60"/>
      <c r="D452" s="161"/>
      <c r="F452" s="6"/>
      <c r="H452" s="6"/>
      <c r="I452" s="6"/>
      <c r="P452" s="94"/>
      <c r="Q452" s="94"/>
      <c r="R452" s="94"/>
      <c r="S452" s="94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4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60"/>
      <c r="D453" s="161"/>
      <c r="F453" s="6"/>
      <c r="H453" s="6"/>
      <c r="I453" s="6"/>
      <c r="P453" s="94"/>
      <c r="Q453" s="94"/>
      <c r="R453" s="94"/>
      <c r="S453" s="94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4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60"/>
      <c r="D454" s="161"/>
      <c r="F454" s="6"/>
      <c r="H454" s="6"/>
      <c r="I454" s="6"/>
      <c r="P454" s="94"/>
      <c r="Q454" s="94"/>
      <c r="R454" s="94"/>
      <c r="S454" s="94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4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60"/>
      <c r="D455" s="161"/>
      <c r="F455" s="6"/>
      <c r="H455" s="6"/>
      <c r="I455" s="6"/>
      <c r="P455" s="94"/>
      <c r="Q455" s="94"/>
      <c r="R455" s="94"/>
      <c r="S455" s="94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4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60"/>
      <c r="D456" s="161"/>
      <c r="F456" s="6"/>
      <c r="H456" s="6"/>
      <c r="I456" s="6"/>
      <c r="P456" s="94"/>
      <c r="Q456" s="94"/>
      <c r="R456" s="94"/>
      <c r="S456" s="94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4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60"/>
      <c r="D457" s="161"/>
      <c r="F457" s="6"/>
      <c r="H457" s="6"/>
      <c r="I457" s="6"/>
      <c r="P457" s="94"/>
      <c r="Q457" s="94"/>
      <c r="R457" s="94"/>
      <c r="S457" s="94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4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60"/>
      <c r="D458" s="161"/>
      <c r="F458" s="6"/>
      <c r="H458" s="6"/>
      <c r="I458" s="6"/>
      <c r="P458" s="94"/>
      <c r="Q458" s="94"/>
      <c r="R458" s="94"/>
      <c r="S458" s="94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4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60"/>
      <c r="D459" s="161"/>
      <c r="F459" s="6"/>
      <c r="H459" s="6"/>
      <c r="I459" s="6"/>
      <c r="P459" s="94"/>
      <c r="Q459" s="94"/>
      <c r="R459" s="94"/>
      <c r="S459" s="94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4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60"/>
      <c r="D460" s="161"/>
      <c r="F460" s="6"/>
      <c r="H460" s="6"/>
      <c r="I460" s="6"/>
      <c r="P460" s="94"/>
      <c r="Q460" s="94"/>
      <c r="R460" s="94"/>
      <c r="S460" s="94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4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60"/>
      <c r="D461" s="161"/>
      <c r="F461" s="6"/>
      <c r="H461" s="6"/>
      <c r="I461" s="6"/>
      <c r="P461" s="94"/>
      <c r="Q461" s="94"/>
      <c r="R461" s="94"/>
      <c r="S461" s="94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4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60"/>
      <c r="D462" s="161"/>
      <c r="F462" s="6"/>
      <c r="H462" s="6"/>
      <c r="I462" s="6"/>
      <c r="P462" s="94"/>
      <c r="Q462" s="94"/>
      <c r="R462" s="94"/>
      <c r="S462" s="94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4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60"/>
      <c r="D463" s="161"/>
      <c r="F463" s="6"/>
      <c r="H463" s="6"/>
      <c r="I463" s="6"/>
      <c r="P463" s="94"/>
      <c r="Q463" s="94"/>
      <c r="R463" s="94"/>
      <c r="S463" s="94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4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60"/>
      <c r="D464" s="161"/>
      <c r="F464" s="6"/>
      <c r="H464" s="6"/>
      <c r="I464" s="6"/>
      <c r="P464" s="94"/>
      <c r="Q464" s="94"/>
      <c r="R464" s="94"/>
      <c r="S464" s="94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4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60"/>
      <c r="D465" s="161"/>
      <c r="F465" s="6"/>
      <c r="H465" s="6"/>
      <c r="I465" s="6"/>
      <c r="P465" s="94"/>
      <c r="Q465" s="94"/>
      <c r="R465" s="94"/>
      <c r="S465" s="94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4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60"/>
      <c r="D466" s="161"/>
      <c r="F466" s="6"/>
      <c r="H466" s="6"/>
      <c r="I466" s="6"/>
      <c r="P466" s="94"/>
      <c r="Q466" s="94"/>
      <c r="R466" s="94"/>
      <c r="S466" s="94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4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60"/>
      <c r="D467" s="161"/>
      <c r="F467" s="6"/>
      <c r="H467" s="6"/>
      <c r="I467" s="6"/>
      <c r="P467" s="94"/>
      <c r="Q467" s="94"/>
      <c r="R467" s="94"/>
      <c r="S467" s="94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4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60"/>
      <c r="D468" s="161"/>
      <c r="F468" s="6"/>
      <c r="H468" s="6"/>
      <c r="I468" s="6"/>
      <c r="P468" s="94"/>
      <c r="Q468" s="94"/>
      <c r="R468" s="94"/>
      <c r="S468" s="94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4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60"/>
      <c r="D469" s="161"/>
      <c r="F469" s="6"/>
      <c r="H469" s="6"/>
      <c r="I469" s="6"/>
      <c r="P469" s="94"/>
      <c r="Q469" s="94"/>
      <c r="R469" s="94"/>
      <c r="S469" s="94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4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60"/>
      <c r="D470" s="161"/>
      <c r="F470" s="6"/>
      <c r="H470" s="6"/>
      <c r="I470" s="6"/>
      <c r="P470" s="94"/>
      <c r="Q470" s="94"/>
      <c r="R470" s="94"/>
      <c r="S470" s="94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4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60"/>
      <c r="D471" s="161"/>
      <c r="F471" s="6"/>
      <c r="H471" s="6"/>
      <c r="I471" s="6"/>
      <c r="P471" s="94"/>
      <c r="Q471" s="94"/>
      <c r="R471" s="94"/>
      <c r="S471" s="94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4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60"/>
      <c r="D472" s="161"/>
      <c r="F472" s="6"/>
      <c r="H472" s="6"/>
      <c r="I472" s="6"/>
      <c r="P472" s="94"/>
      <c r="Q472" s="94"/>
      <c r="R472" s="94"/>
      <c r="S472" s="94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4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60"/>
      <c r="D473" s="161"/>
      <c r="F473" s="6"/>
      <c r="H473" s="6"/>
      <c r="I473" s="6"/>
      <c r="P473" s="94"/>
      <c r="Q473" s="94"/>
      <c r="R473" s="94"/>
      <c r="S473" s="94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4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60"/>
      <c r="D474" s="161"/>
      <c r="F474" s="6"/>
      <c r="H474" s="6"/>
      <c r="I474" s="6"/>
      <c r="P474" s="94"/>
      <c r="Q474" s="94"/>
      <c r="R474" s="94"/>
      <c r="S474" s="94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4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60"/>
      <c r="D475" s="161"/>
      <c r="F475" s="6"/>
      <c r="H475" s="6"/>
      <c r="I475" s="6"/>
      <c r="P475" s="94"/>
      <c r="Q475" s="94"/>
      <c r="R475" s="94"/>
      <c r="S475" s="94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4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60"/>
      <c r="D476" s="161"/>
      <c r="F476" s="6"/>
      <c r="H476" s="6"/>
      <c r="I476" s="6"/>
      <c r="P476" s="94"/>
      <c r="Q476" s="94"/>
      <c r="R476" s="94"/>
      <c r="S476" s="94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4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60"/>
      <c r="D477" s="161"/>
      <c r="F477" s="6"/>
      <c r="H477" s="6"/>
      <c r="I477" s="6"/>
      <c r="P477" s="94"/>
      <c r="Q477" s="94"/>
      <c r="R477" s="94"/>
      <c r="S477" s="94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4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60"/>
      <c r="D478" s="161"/>
      <c r="F478" s="6"/>
      <c r="H478" s="6"/>
      <c r="I478" s="6"/>
      <c r="P478" s="94"/>
      <c r="Q478" s="94"/>
      <c r="R478" s="94"/>
      <c r="S478" s="94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4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60"/>
      <c r="D479" s="161"/>
      <c r="F479" s="6"/>
      <c r="H479" s="6"/>
      <c r="I479" s="6"/>
      <c r="P479" s="94"/>
      <c r="Q479" s="94"/>
      <c r="R479" s="94"/>
      <c r="S479" s="94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4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60"/>
      <c r="D480" s="161"/>
      <c r="F480" s="6"/>
      <c r="H480" s="6"/>
      <c r="I480" s="6"/>
      <c r="P480" s="94"/>
      <c r="Q480" s="94"/>
      <c r="R480" s="94"/>
      <c r="S480" s="94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4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60"/>
      <c r="D481" s="161"/>
      <c r="F481" s="6"/>
      <c r="H481" s="6"/>
      <c r="I481" s="6"/>
      <c r="P481" s="94"/>
      <c r="Q481" s="94"/>
      <c r="R481" s="94"/>
      <c r="S481" s="94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4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60"/>
      <c r="D482" s="161"/>
      <c r="F482" s="6"/>
      <c r="H482" s="6"/>
      <c r="I482" s="6"/>
      <c r="P482" s="94"/>
      <c r="Q482" s="94"/>
      <c r="R482" s="94"/>
      <c r="S482" s="94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4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60"/>
      <c r="D483" s="161"/>
      <c r="F483" s="6"/>
      <c r="H483" s="6"/>
      <c r="I483" s="6"/>
      <c r="P483" s="94"/>
      <c r="Q483" s="94"/>
      <c r="R483" s="94"/>
      <c r="S483" s="94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4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60"/>
      <c r="D484" s="161"/>
      <c r="F484" s="6"/>
      <c r="H484" s="6"/>
      <c r="I484" s="6"/>
      <c r="P484" s="94"/>
      <c r="Q484" s="94"/>
      <c r="R484" s="94"/>
      <c r="S484" s="94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4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60"/>
      <c r="D485" s="161"/>
      <c r="F485" s="6"/>
      <c r="H485" s="6"/>
      <c r="I485" s="6"/>
      <c r="P485" s="94"/>
      <c r="Q485" s="94"/>
      <c r="R485" s="94"/>
      <c r="S485" s="94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4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60"/>
      <c r="D486" s="161"/>
      <c r="F486" s="6"/>
      <c r="H486" s="6"/>
      <c r="I486" s="6"/>
      <c r="P486" s="94"/>
      <c r="Q486" s="94"/>
      <c r="R486" s="94"/>
      <c r="S486" s="94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4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60"/>
      <c r="D487" s="161"/>
      <c r="F487" s="6"/>
      <c r="H487" s="6"/>
      <c r="I487" s="6"/>
      <c r="P487" s="94"/>
      <c r="Q487" s="94"/>
      <c r="R487" s="94"/>
      <c r="S487" s="94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4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60"/>
      <c r="D488" s="161"/>
      <c r="F488" s="6"/>
      <c r="H488" s="6"/>
      <c r="I488" s="6"/>
      <c r="P488" s="94"/>
      <c r="Q488" s="94"/>
      <c r="R488" s="94"/>
      <c r="S488" s="94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4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60"/>
      <c r="D489" s="161"/>
      <c r="F489" s="6"/>
      <c r="H489" s="6"/>
      <c r="I489" s="6"/>
      <c r="P489" s="94"/>
      <c r="Q489" s="94"/>
      <c r="R489" s="94"/>
      <c r="S489" s="94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4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60"/>
      <c r="D490" s="161"/>
      <c r="F490" s="6"/>
      <c r="H490" s="6"/>
      <c r="I490" s="6"/>
      <c r="P490" s="94"/>
      <c r="Q490" s="94"/>
      <c r="R490" s="94"/>
      <c r="S490" s="94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4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60"/>
      <c r="D491" s="161"/>
      <c r="F491" s="6"/>
      <c r="H491" s="6"/>
      <c r="I491" s="6"/>
      <c r="P491" s="94"/>
      <c r="Q491" s="94"/>
      <c r="R491" s="94"/>
      <c r="S491" s="94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4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60"/>
      <c r="D492" s="161"/>
      <c r="F492" s="6"/>
      <c r="H492" s="6"/>
      <c r="I492" s="6"/>
      <c r="P492" s="94"/>
      <c r="Q492" s="94"/>
      <c r="R492" s="94"/>
      <c r="S492" s="94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4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60"/>
      <c r="D493" s="161"/>
      <c r="F493" s="6"/>
      <c r="H493" s="6"/>
      <c r="I493" s="6"/>
      <c r="P493" s="94"/>
      <c r="Q493" s="94"/>
      <c r="R493" s="94"/>
      <c r="S493" s="94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4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60"/>
      <c r="D494" s="161"/>
      <c r="F494" s="6"/>
      <c r="H494" s="6"/>
      <c r="I494" s="6"/>
      <c r="P494" s="94"/>
      <c r="Q494" s="94"/>
      <c r="R494" s="94"/>
      <c r="S494" s="94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4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60"/>
      <c r="D495" s="161"/>
      <c r="F495" s="6"/>
      <c r="H495" s="6"/>
      <c r="I495" s="6"/>
      <c r="P495" s="94"/>
      <c r="Q495" s="94"/>
      <c r="R495" s="94"/>
      <c r="S495" s="94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4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60"/>
      <c r="D496" s="161"/>
      <c r="F496" s="6"/>
      <c r="H496" s="6"/>
      <c r="I496" s="6"/>
      <c r="P496" s="94"/>
      <c r="Q496" s="94"/>
      <c r="R496" s="94"/>
      <c r="S496" s="94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4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60"/>
      <c r="D497" s="161"/>
      <c r="F497" s="6"/>
      <c r="H497" s="6"/>
      <c r="I497" s="6"/>
      <c r="P497" s="94"/>
      <c r="Q497" s="94"/>
      <c r="R497" s="94"/>
      <c r="S497" s="94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4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60"/>
      <c r="D498" s="161"/>
      <c r="F498" s="6"/>
      <c r="H498" s="6"/>
      <c r="I498" s="6"/>
      <c r="P498" s="94"/>
      <c r="Q498" s="94"/>
      <c r="R498" s="94"/>
      <c r="S498" s="94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4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60"/>
      <c r="D499" s="161"/>
      <c r="F499" s="6"/>
      <c r="H499" s="6"/>
      <c r="I499" s="6"/>
      <c r="P499" s="94"/>
      <c r="Q499" s="94"/>
      <c r="R499" s="94"/>
      <c r="S499" s="94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4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60"/>
      <c r="D500" s="161"/>
      <c r="F500" s="6"/>
      <c r="H500" s="6"/>
      <c r="I500" s="6"/>
      <c r="P500" s="94"/>
      <c r="Q500" s="94"/>
      <c r="R500" s="94"/>
      <c r="S500" s="94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4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1Df32uEneFC4qJmDgB52Wgq56Hz07x/0qy14wUwt21Wm1NcBpjJWU0VqQRhw50nBf4lk7+WPB0xAG8aQOl2rsw==" saltValue="KQnXfDcA4nytduM9DOeHEg==" spinCount="100000" sheet="1" objects="1" scenarios="1"/>
  <autoFilter ref="AG19:AX136" xr:uid="{00000000-0009-0000-0000-000002000000}">
    <filterColumn colId="6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4:U4"/>
    <mergeCell ref="C5:U5"/>
    <mergeCell ref="C6:U6"/>
    <mergeCell ref="C7:U7"/>
    <mergeCell ref="C8:U8"/>
    <mergeCell ref="C9:U9"/>
    <mergeCell ref="C10:U10"/>
    <mergeCell ref="C11:U11"/>
    <mergeCell ref="C12:U12"/>
    <mergeCell ref="C13:U13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7109375" style="36" customWidth="1"/>
    <col min="2" max="2" width="60.5703125" style="36" bestFit="1" customWidth="1"/>
    <col min="3" max="3" width="3.5703125" style="36" customWidth="1"/>
    <col min="4" max="4" width="14.7109375" style="2" customWidth="1"/>
    <col min="5" max="5" width="5.5703125" style="2" customWidth="1"/>
    <col min="6" max="6" width="14.7109375" style="2" customWidth="1"/>
    <col min="7" max="7" width="5.5703125" style="2" customWidth="1"/>
    <col min="8" max="8" width="52.28515625" style="3" customWidth="1"/>
    <col min="9" max="9" width="2.28515625" style="19" customWidth="1"/>
    <col min="10" max="10" width="3.42578125" style="4" customWidth="1"/>
    <col min="11" max="11" width="6.42578125" style="36" customWidth="1"/>
    <col min="12" max="12" width="10.42578125" style="36" customWidth="1"/>
    <col min="13" max="13" width="11.42578125" style="36" customWidth="1"/>
    <col min="14" max="16384" width="11.42578125" style="36"/>
  </cols>
  <sheetData>
    <row r="1" spans="1:100" ht="18" customHeight="1" thickBot="1" x14ac:dyDescent="0.25">
      <c r="A1" s="6"/>
      <c r="B1" s="6"/>
      <c r="C1" s="6"/>
      <c r="H1" s="19"/>
      <c r="J1" s="20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46" t="s">
        <v>95</v>
      </c>
      <c r="C2" s="66"/>
      <c r="H2" s="19"/>
      <c r="J2" s="2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47"/>
      <c r="C3" s="6"/>
      <c r="H3" s="19"/>
      <c r="J3" s="2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00" customFormat="1" ht="12" customHeight="1" x14ac:dyDescent="0.2">
      <c r="A4" s="101"/>
      <c r="B4" s="243" t="s">
        <v>9</v>
      </c>
      <c r="C4" s="101"/>
      <c r="D4" s="454">
        <f>Deckblatt_BINT_Schule_SF!C4</f>
        <v>0</v>
      </c>
      <c r="E4" s="455"/>
      <c r="F4" s="455"/>
      <c r="G4" s="455"/>
      <c r="H4" s="456"/>
      <c r="I4" s="102"/>
      <c r="J4" s="102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s="100" customFormat="1" ht="12" customHeight="1" x14ac:dyDescent="0.2">
      <c r="A5" s="101"/>
      <c r="B5" s="243" t="s">
        <v>183</v>
      </c>
      <c r="C5" s="101"/>
      <c r="D5" s="458">
        <f>Deckblatt_BINT_Schule_SF!C5</f>
        <v>0</v>
      </c>
      <c r="E5" s="459"/>
      <c r="F5" s="459"/>
      <c r="G5" s="459"/>
      <c r="H5" s="460"/>
      <c r="I5" s="103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</row>
    <row r="6" spans="1:100" s="100" customFormat="1" ht="12" customHeight="1" x14ac:dyDescent="0.2">
      <c r="A6" s="101"/>
      <c r="B6" s="248" t="s">
        <v>110</v>
      </c>
      <c r="C6" s="101"/>
      <c r="D6" s="458">
        <f>Deckblatt_BINT_Schule_SF!C6</f>
        <v>0</v>
      </c>
      <c r="E6" s="459"/>
      <c r="F6" s="459"/>
      <c r="G6" s="459"/>
      <c r="H6" s="460"/>
      <c r="I6" s="103"/>
      <c r="J6" s="101"/>
      <c r="K6" s="101" t="s">
        <v>68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</row>
    <row r="7" spans="1:100" s="100" customFormat="1" ht="12" customHeight="1" x14ac:dyDescent="0.2">
      <c r="A7" s="101"/>
      <c r="B7" s="248" t="s">
        <v>69</v>
      </c>
      <c r="C7" s="101"/>
      <c r="D7" s="458">
        <f>Deckblatt_BINT_Schule_SF!C7</f>
        <v>0</v>
      </c>
      <c r="E7" s="459"/>
      <c r="F7" s="459"/>
      <c r="G7" s="459"/>
      <c r="H7" s="460"/>
      <c r="I7" s="103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s="100" customFormat="1" ht="12" customHeight="1" x14ac:dyDescent="0.2">
      <c r="A8" s="101"/>
      <c r="B8" s="248" t="s">
        <v>13</v>
      </c>
      <c r="C8" s="101"/>
      <c r="D8" s="458" t="str">
        <f>Deckblatt_BINT_Schule_SF!C8</f>
        <v>Schule</v>
      </c>
      <c r="E8" s="459"/>
      <c r="F8" s="459"/>
      <c r="G8" s="459"/>
      <c r="H8" s="460"/>
      <c r="I8" s="103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</row>
    <row r="9" spans="1:100" s="100" customFormat="1" ht="12" customHeight="1" x14ac:dyDescent="0.2">
      <c r="A9" s="101"/>
      <c r="B9" s="248" t="s">
        <v>36</v>
      </c>
      <c r="C9" s="101"/>
      <c r="D9" s="458" t="str">
        <f>Deckblatt_BINT_Schule_SF!C9</f>
        <v>Schule</v>
      </c>
      <c r="E9" s="459"/>
      <c r="F9" s="459"/>
      <c r="G9" s="459"/>
      <c r="H9" s="460"/>
      <c r="I9" s="103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s="100" customFormat="1" ht="12" customHeight="1" x14ac:dyDescent="0.2">
      <c r="A10" s="101"/>
      <c r="B10" s="248" t="s">
        <v>161</v>
      </c>
      <c r="C10" s="101"/>
      <c r="D10" s="458">
        <f>Deckblatt_BINT_Schule_SF!C10</f>
        <v>0</v>
      </c>
      <c r="E10" s="459"/>
      <c r="F10" s="459"/>
      <c r="G10" s="459"/>
      <c r="H10" s="460"/>
      <c r="I10" s="103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s="100" customFormat="1" ht="12" customHeight="1" x14ac:dyDescent="0.2">
      <c r="A11" s="101"/>
      <c r="B11" s="244" t="s">
        <v>190</v>
      </c>
      <c r="C11" s="101"/>
      <c r="D11" s="458" t="str">
        <f>Deckblatt_BINT_Schule_SF!C11</f>
        <v>Subjektförderung</v>
      </c>
      <c r="E11" s="459"/>
      <c r="F11" s="459"/>
      <c r="G11" s="459"/>
      <c r="H11" s="460"/>
      <c r="I11" s="103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s="100" customFormat="1" ht="12" customHeight="1" x14ac:dyDescent="0.2">
      <c r="A12" s="101"/>
      <c r="B12" s="244" t="s">
        <v>191</v>
      </c>
      <c r="C12" s="101"/>
      <c r="D12" s="458">
        <f>Deckblatt_BINT_Schule_SF!C12</f>
        <v>0</v>
      </c>
      <c r="E12" s="459"/>
      <c r="F12" s="459"/>
      <c r="G12" s="459"/>
      <c r="H12" s="460"/>
      <c r="I12" s="103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s="100" customFormat="1" ht="12" customHeight="1" thickBot="1" x14ac:dyDescent="0.25">
      <c r="A13" s="101"/>
      <c r="B13" s="248" t="s">
        <v>101</v>
      </c>
      <c r="C13" s="101"/>
      <c r="D13" s="461">
        <f>Deckblatt_BINT_Schule_SF!C13</f>
        <v>0</v>
      </c>
      <c r="E13" s="462"/>
      <c r="F13" s="462"/>
      <c r="G13" s="462"/>
      <c r="H13" s="463"/>
      <c r="I13" s="103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18" customHeight="1" thickBot="1" x14ac:dyDescent="0.25">
      <c r="A14" s="6"/>
      <c r="B14" s="249"/>
      <c r="C14" s="6"/>
      <c r="D14" s="19"/>
      <c r="E14" s="19"/>
      <c r="F14" s="19"/>
      <c r="G14" s="19"/>
      <c r="H14" s="20"/>
      <c r="I14" s="20"/>
      <c r="J14" s="20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75" customFormat="1" ht="30" customHeight="1" thickBot="1" x14ac:dyDescent="0.25">
      <c r="B15" s="386"/>
      <c r="C15" s="387"/>
      <c r="D15" s="388" t="s">
        <v>112</v>
      </c>
      <c r="E15" s="389"/>
      <c r="F15" s="378" t="s">
        <v>229</v>
      </c>
      <c r="G15" s="389"/>
      <c r="H15" s="378" t="s">
        <v>23</v>
      </c>
      <c r="I15" s="390"/>
      <c r="J15" s="390"/>
    </row>
    <row r="16" spans="1:100" s="93" customFormat="1" ht="18" customHeight="1" thickBot="1" x14ac:dyDescent="0.25">
      <c r="B16" s="254"/>
      <c r="C16" s="32"/>
      <c r="D16" s="255"/>
      <c r="E16" s="255"/>
      <c r="F16" s="255"/>
      <c r="G16" s="255"/>
      <c r="H16" s="88"/>
      <c r="I16" s="88"/>
      <c r="J16" s="88"/>
    </row>
    <row r="17" spans="1:100" s="93" customFormat="1" ht="18" customHeight="1" thickBot="1" x14ac:dyDescent="0.25">
      <c r="B17" s="34" t="s">
        <v>111</v>
      </c>
      <c r="C17" s="168"/>
      <c r="D17" s="43">
        <f>SUM(D19,D24)</f>
        <v>0</v>
      </c>
      <c r="E17" s="255"/>
      <c r="F17" s="255"/>
      <c r="G17" s="255"/>
      <c r="H17" s="88"/>
      <c r="I17" s="88"/>
      <c r="J17" s="88"/>
    </row>
    <row r="18" spans="1:100" s="93" customFormat="1" ht="18" customHeight="1" thickBot="1" x14ac:dyDescent="0.25">
      <c r="B18" s="254"/>
      <c r="C18" s="32"/>
      <c r="D18" s="255"/>
      <c r="E18" s="255"/>
      <c r="F18" s="255"/>
      <c r="G18" s="255"/>
      <c r="H18" s="88"/>
      <c r="I18" s="88"/>
      <c r="J18" s="88"/>
    </row>
    <row r="19" spans="1:100" s="33" customFormat="1" ht="18" customHeight="1" thickBot="1" x14ac:dyDescent="0.25">
      <c r="A19" s="93"/>
      <c r="B19" s="17" t="s">
        <v>0</v>
      </c>
      <c r="C19" s="168"/>
      <c r="D19" s="42">
        <f>SUM(D20:D22)</f>
        <v>0</v>
      </c>
      <c r="E19" s="128"/>
      <c r="F19" s="128"/>
      <c r="G19" s="128"/>
      <c r="H19" s="393" t="s">
        <v>270</v>
      </c>
      <c r="I19" s="18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</row>
    <row r="20" spans="1:100" s="265" customFormat="1" ht="12.75" x14ac:dyDescent="0.2">
      <c r="A20" s="133"/>
      <c r="B20" s="253" t="s">
        <v>1</v>
      </c>
      <c r="C20" s="168"/>
      <c r="D20" s="135"/>
      <c r="E20" s="128"/>
      <c r="F20" s="128"/>
      <c r="G20" s="128"/>
      <c r="H20" s="329"/>
      <c r="I20" s="90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</row>
    <row r="21" spans="1:100" s="265" customFormat="1" ht="12.75" x14ac:dyDescent="0.2">
      <c r="A21" s="133"/>
      <c r="B21" s="54" t="s">
        <v>2</v>
      </c>
      <c r="C21" s="168"/>
      <c r="D21" s="135"/>
      <c r="E21" s="128"/>
      <c r="F21" s="128"/>
      <c r="G21" s="128"/>
      <c r="H21" s="65"/>
      <c r="I21" s="90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</row>
    <row r="22" spans="1:100" s="265" customFormat="1" ht="13.5" thickBot="1" x14ac:dyDescent="0.25">
      <c r="A22" s="133"/>
      <c r="B22" s="37" t="s">
        <v>94</v>
      </c>
      <c r="C22" s="168"/>
      <c r="D22" s="268"/>
      <c r="E22" s="128"/>
      <c r="F22" s="128"/>
      <c r="G22" s="128"/>
      <c r="H22" s="186"/>
      <c r="I22" s="90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</row>
    <row r="23" spans="1:100" s="265" customFormat="1" ht="18" customHeight="1" thickBot="1" x14ac:dyDescent="0.25">
      <c r="A23" s="133"/>
      <c r="B23" s="254"/>
      <c r="C23" s="168"/>
      <c r="D23" s="270"/>
      <c r="E23" s="271"/>
      <c r="F23" s="271"/>
      <c r="G23" s="271"/>
      <c r="H23" s="89"/>
      <c r="I23" s="89"/>
      <c r="J23" s="177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</row>
    <row r="24" spans="1:100" s="33" customFormat="1" ht="18" customHeight="1" thickBot="1" x14ac:dyDescent="0.25">
      <c r="A24" s="93"/>
      <c r="B24" s="17" t="s">
        <v>85</v>
      </c>
      <c r="C24" s="168"/>
      <c r="D24" s="42">
        <f>SUM(D25:D32)</f>
        <v>0</v>
      </c>
      <c r="E24" s="128"/>
      <c r="F24" s="128"/>
      <c r="G24" s="128"/>
      <c r="H24" s="391" t="s">
        <v>270</v>
      </c>
      <c r="I24" s="18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</row>
    <row r="25" spans="1:100" s="265" customFormat="1" ht="12.75" x14ac:dyDescent="0.2">
      <c r="A25" s="133"/>
      <c r="B25" s="251" t="s">
        <v>87</v>
      </c>
      <c r="C25" s="168"/>
      <c r="D25" s="134"/>
      <c r="E25" s="128"/>
      <c r="F25" s="128"/>
      <c r="G25" s="128"/>
      <c r="H25" s="272"/>
      <c r="I25" s="90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</row>
    <row r="26" spans="1:100" s="265" customFormat="1" ht="12.75" x14ac:dyDescent="0.2">
      <c r="A26" s="133"/>
      <c r="B26" s="53" t="s">
        <v>113</v>
      </c>
      <c r="C26" s="168"/>
      <c r="D26" s="134"/>
      <c r="E26" s="128"/>
      <c r="F26" s="128"/>
      <c r="G26" s="128"/>
      <c r="H26" s="57"/>
      <c r="I26" s="90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</row>
    <row r="27" spans="1:100" s="265" customFormat="1" ht="12.75" x14ac:dyDescent="0.2">
      <c r="A27" s="133"/>
      <c r="B27" s="53" t="s">
        <v>74</v>
      </c>
      <c r="C27" s="168"/>
      <c r="D27" s="134"/>
      <c r="E27" s="128"/>
      <c r="F27" s="128"/>
      <c r="G27" s="128"/>
      <c r="H27" s="57"/>
      <c r="I27" s="90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</row>
    <row r="28" spans="1:100" s="265" customFormat="1" ht="12.75" x14ac:dyDescent="0.2">
      <c r="A28" s="133"/>
      <c r="B28" s="54" t="s">
        <v>121</v>
      </c>
      <c r="C28" s="168"/>
      <c r="D28" s="134"/>
      <c r="E28" s="128"/>
      <c r="F28" s="128"/>
      <c r="G28" s="128"/>
      <c r="H28" s="65"/>
      <c r="I28" s="90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</row>
    <row r="29" spans="1:100" s="265" customFormat="1" ht="12.75" x14ac:dyDescent="0.2">
      <c r="A29" s="133"/>
      <c r="B29" s="54" t="s">
        <v>120</v>
      </c>
      <c r="C29" s="168"/>
      <c r="D29" s="135"/>
      <c r="E29" s="128"/>
      <c r="F29" s="128"/>
      <c r="G29" s="128"/>
      <c r="H29" s="65"/>
      <c r="I29" s="90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</row>
    <row r="30" spans="1:100" s="265" customFormat="1" ht="12.75" x14ac:dyDescent="0.2">
      <c r="A30" s="133"/>
      <c r="B30" s="54" t="s">
        <v>73</v>
      </c>
      <c r="C30" s="168"/>
      <c r="D30" s="135"/>
      <c r="E30" s="128"/>
      <c r="F30" s="128"/>
      <c r="G30" s="128"/>
      <c r="H30" s="65"/>
      <c r="I30" s="90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</row>
    <row r="31" spans="1:100" s="265" customFormat="1" ht="12.75" x14ac:dyDescent="0.2">
      <c r="A31" s="133"/>
      <c r="B31" s="54" t="s">
        <v>124</v>
      </c>
      <c r="C31" s="168"/>
      <c r="D31" s="135"/>
      <c r="E31" s="128"/>
      <c r="F31" s="128"/>
      <c r="G31" s="128"/>
      <c r="H31" s="65"/>
      <c r="I31" s="90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</row>
    <row r="32" spans="1:100" s="265" customFormat="1" ht="13.5" thickBot="1" x14ac:dyDescent="0.25">
      <c r="A32" s="133"/>
      <c r="B32" s="37" t="s">
        <v>86</v>
      </c>
      <c r="C32" s="168"/>
      <c r="D32" s="268"/>
      <c r="E32" s="128"/>
      <c r="F32" s="128"/>
      <c r="G32" s="128"/>
      <c r="H32" s="186"/>
      <c r="I32" s="90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</row>
    <row r="33" spans="1:100" s="265" customFormat="1" ht="18" customHeight="1" x14ac:dyDescent="0.2">
      <c r="A33" s="133"/>
      <c r="B33" s="254"/>
      <c r="C33" s="168"/>
      <c r="D33" s="270"/>
      <c r="E33" s="273"/>
      <c r="F33" s="273"/>
      <c r="G33" s="273"/>
      <c r="H33" s="89"/>
      <c r="I33" s="89"/>
      <c r="J33" s="177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</row>
    <row r="34" spans="1:100" s="265" customFormat="1" ht="18" customHeight="1" thickBot="1" x14ac:dyDescent="0.25">
      <c r="A34" s="133"/>
      <c r="B34" s="254"/>
      <c r="C34" s="168"/>
      <c r="D34" s="270"/>
      <c r="E34" s="273"/>
      <c r="F34" s="273"/>
      <c r="G34" s="273"/>
      <c r="H34" s="89"/>
      <c r="I34" s="89"/>
      <c r="J34" s="177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</row>
    <row r="35" spans="1:100" s="265" customFormat="1" ht="18" customHeight="1" thickBot="1" x14ac:dyDescent="0.25">
      <c r="A35" s="133"/>
      <c r="B35" s="34" t="s">
        <v>21</v>
      </c>
      <c r="C35" s="168"/>
      <c r="D35" s="43">
        <f>SUM(D37,D44,D51,D59,D71,D78)</f>
        <v>0</v>
      </c>
      <c r="E35" s="40"/>
      <c r="F35" s="40"/>
      <c r="G35" s="40"/>
      <c r="H35" s="18"/>
      <c r="I35" s="18"/>
      <c r="J35" s="137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</row>
    <row r="36" spans="1:100" s="265" customFormat="1" ht="18" customHeight="1" thickBot="1" x14ac:dyDescent="0.25">
      <c r="A36" s="133"/>
      <c r="B36" s="254"/>
      <c r="C36" s="168"/>
      <c r="D36" s="270"/>
      <c r="E36" s="271"/>
      <c r="F36" s="271"/>
      <c r="G36" s="271"/>
      <c r="H36" s="91"/>
      <c r="I36" s="91"/>
      <c r="J36" s="177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</row>
    <row r="37" spans="1:100" s="265" customFormat="1" ht="18" customHeight="1" thickBot="1" x14ac:dyDescent="0.25">
      <c r="A37" s="133"/>
      <c r="B37" s="17" t="s">
        <v>98</v>
      </c>
      <c r="C37" s="177"/>
      <c r="D37" s="42">
        <f>SUM(D38:D42)</f>
        <v>0</v>
      </c>
      <c r="E37" s="29"/>
      <c r="F37" s="48">
        <f>SUM(F38:F41)</f>
        <v>0</v>
      </c>
      <c r="G37" s="29"/>
      <c r="H37" s="391" t="s">
        <v>270</v>
      </c>
      <c r="I37" s="10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</row>
    <row r="38" spans="1:100" s="265" customFormat="1" ht="12.75" x14ac:dyDescent="0.2">
      <c r="A38" s="133"/>
      <c r="B38" s="251" t="s">
        <v>114</v>
      </c>
      <c r="C38" s="177"/>
      <c r="D38" s="134"/>
      <c r="E38" s="128"/>
      <c r="F38" s="314"/>
      <c r="G38" s="128"/>
      <c r="H38" s="272"/>
      <c r="I38" s="89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</row>
    <row r="39" spans="1:100" s="265" customFormat="1" ht="12.75" x14ac:dyDescent="0.2">
      <c r="A39" s="133"/>
      <c r="B39" s="53" t="s">
        <v>32</v>
      </c>
      <c r="C39" s="177"/>
      <c r="D39" s="134"/>
      <c r="E39" s="128"/>
      <c r="F39" s="74"/>
      <c r="G39" s="128"/>
      <c r="H39" s="57"/>
      <c r="I39" s="89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</row>
    <row r="40" spans="1:100" s="265" customFormat="1" ht="12.75" x14ac:dyDescent="0.2">
      <c r="A40" s="133"/>
      <c r="B40" s="53" t="s">
        <v>3</v>
      </c>
      <c r="C40" s="177"/>
      <c r="D40" s="134"/>
      <c r="E40" s="128"/>
      <c r="F40" s="74"/>
      <c r="G40" s="128"/>
      <c r="H40" s="57"/>
      <c r="I40" s="89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</row>
    <row r="41" spans="1:100" s="265" customFormat="1" ht="13.5" thickBot="1" x14ac:dyDescent="0.25">
      <c r="A41" s="133"/>
      <c r="B41" s="54" t="s">
        <v>15</v>
      </c>
      <c r="C41" s="177"/>
      <c r="D41" s="135"/>
      <c r="E41" s="128"/>
      <c r="F41" s="75"/>
      <c r="G41" s="128"/>
      <c r="H41" s="57"/>
      <c r="I41" s="89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</row>
    <row r="42" spans="1:100" s="265" customFormat="1" ht="13.5" thickBot="1" x14ac:dyDescent="0.25">
      <c r="A42" s="133"/>
      <c r="B42" s="37" t="s">
        <v>31</v>
      </c>
      <c r="C42" s="177"/>
      <c r="D42" s="268"/>
      <c r="E42" s="128"/>
      <c r="F42" s="133"/>
      <c r="G42" s="128"/>
      <c r="H42" s="186"/>
      <c r="I42" s="89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</row>
    <row r="43" spans="1:100" s="265" customFormat="1" ht="18" customHeight="1" thickBot="1" x14ac:dyDescent="0.25">
      <c r="A43" s="133"/>
      <c r="B43" s="254"/>
      <c r="C43" s="177"/>
      <c r="D43" s="270"/>
      <c r="E43" s="271"/>
      <c r="F43" s="29"/>
      <c r="G43" s="271"/>
      <c r="H43" s="294"/>
      <c r="I43" s="294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</row>
    <row r="44" spans="1:100" s="265" customFormat="1" ht="18" customHeight="1" thickBot="1" x14ac:dyDescent="0.25">
      <c r="A44" s="133"/>
      <c r="B44" s="17" t="s">
        <v>93</v>
      </c>
      <c r="C44" s="177"/>
      <c r="D44" s="42">
        <f>SUM(D45:D49)</f>
        <v>0</v>
      </c>
      <c r="E44" s="29"/>
      <c r="F44" s="128"/>
      <c r="G44" s="29"/>
      <c r="H44" s="391" t="s">
        <v>270</v>
      </c>
      <c r="I44" s="295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</row>
    <row r="45" spans="1:100" s="265" customFormat="1" ht="12.75" x14ac:dyDescent="0.2">
      <c r="A45" s="133"/>
      <c r="B45" s="251" t="s">
        <v>26</v>
      </c>
      <c r="C45" s="177"/>
      <c r="D45" s="73"/>
      <c r="E45" s="128"/>
      <c r="F45" s="128"/>
      <c r="G45" s="128"/>
      <c r="H45" s="272"/>
      <c r="I45" s="90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</row>
    <row r="46" spans="1:100" s="265" customFormat="1" ht="12.75" x14ac:dyDescent="0.2">
      <c r="A46" s="133"/>
      <c r="B46" s="53" t="s">
        <v>4</v>
      </c>
      <c r="C46" s="177"/>
      <c r="D46" s="134"/>
      <c r="E46" s="128"/>
      <c r="F46" s="128"/>
      <c r="G46" s="128"/>
      <c r="H46" s="57"/>
      <c r="I46" s="90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</row>
    <row r="47" spans="1:100" s="265" customFormat="1" ht="12.75" x14ac:dyDescent="0.2">
      <c r="A47" s="133"/>
      <c r="B47" s="53" t="s">
        <v>108</v>
      </c>
      <c r="C47" s="177"/>
      <c r="D47" s="134"/>
      <c r="E47" s="128"/>
      <c r="F47" s="128"/>
      <c r="G47" s="128"/>
      <c r="H47" s="57"/>
      <c r="I47" s="90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</row>
    <row r="48" spans="1:100" s="265" customFormat="1" ht="12.75" x14ac:dyDescent="0.2">
      <c r="A48" s="133"/>
      <c r="B48" s="53" t="s">
        <v>53</v>
      </c>
      <c r="C48" s="177"/>
      <c r="D48" s="134"/>
      <c r="E48" s="128"/>
      <c r="F48" s="271"/>
      <c r="G48" s="128"/>
      <c r="H48" s="57"/>
      <c r="I48" s="90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</row>
    <row r="49" spans="1:100" s="265" customFormat="1" ht="13.5" thickBot="1" x14ac:dyDescent="0.25">
      <c r="A49" s="133"/>
      <c r="B49" s="37" t="s">
        <v>100</v>
      </c>
      <c r="C49" s="177"/>
      <c r="D49" s="268"/>
      <c r="E49" s="128"/>
      <c r="F49" s="29"/>
      <c r="G49" s="128"/>
      <c r="H49" s="186"/>
      <c r="I49" s="90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</row>
    <row r="50" spans="1:100" s="265" customFormat="1" ht="18" customHeight="1" thickBot="1" x14ac:dyDescent="0.25">
      <c r="A50" s="133"/>
      <c r="B50" s="254"/>
      <c r="C50" s="177"/>
      <c r="D50" s="270"/>
      <c r="E50" s="271"/>
      <c r="F50" s="128"/>
      <c r="G50" s="271"/>
      <c r="H50" s="294"/>
      <c r="I50" s="294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</row>
    <row r="51" spans="1:100" s="265" customFormat="1" ht="18" customHeight="1" thickBot="1" x14ac:dyDescent="0.25">
      <c r="A51" s="133"/>
      <c r="B51" s="17" t="s">
        <v>5</v>
      </c>
      <c r="C51" s="177"/>
      <c r="D51" s="42">
        <f>SUM(D52:D57)</f>
        <v>0</v>
      </c>
      <c r="E51" s="29"/>
      <c r="F51" s="128"/>
      <c r="G51" s="29"/>
      <c r="H51" s="391" t="s">
        <v>270</v>
      </c>
      <c r="I51" s="295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</row>
    <row r="52" spans="1:100" s="265" customFormat="1" ht="12.75" x14ac:dyDescent="0.2">
      <c r="A52" s="133"/>
      <c r="B52" s="251" t="s">
        <v>132</v>
      </c>
      <c r="C52" s="177"/>
      <c r="D52" s="73"/>
      <c r="E52" s="128"/>
      <c r="F52" s="128"/>
      <c r="G52" s="128"/>
      <c r="H52" s="272"/>
      <c r="I52" s="90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</row>
    <row r="53" spans="1:100" s="265" customFormat="1" ht="12.75" x14ac:dyDescent="0.2">
      <c r="A53" s="133"/>
      <c r="B53" s="83" t="s">
        <v>6</v>
      </c>
      <c r="C53" s="177"/>
      <c r="D53" s="284"/>
      <c r="E53" s="128"/>
      <c r="F53" s="128"/>
      <c r="G53" s="128"/>
      <c r="H53" s="57"/>
      <c r="I53" s="90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</row>
    <row r="54" spans="1:100" s="265" customFormat="1" ht="12.75" x14ac:dyDescent="0.2">
      <c r="A54" s="133"/>
      <c r="B54" s="83" t="s">
        <v>54</v>
      </c>
      <c r="C54" s="177"/>
      <c r="D54" s="134"/>
      <c r="E54" s="128"/>
      <c r="F54" s="128"/>
      <c r="G54" s="128"/>
      <c r="H54" s="57"/>
      <c r="I54" s="90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</row>
    <row r="55" spans="1:100" s="265" customFormat="1" ht="12.75" x14ac:dyDescent="0.2">
      <c r="A55" s="133"/>
      <c r="B55" s="53" t="s">
        <v>26</v>
      </c>
      <c r="C55" s="177"/>
      <c r="D55" s="135"/>
      <c r="E55" s="128"/>
      <c r="F55" s="29"/>
      <c r="G55" s="128"/>
      <c r="H55" s="57"/>
      <c r="I55" s="90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</row>
    <row r="56" spans="1:100" s="265" customFormat="1" ht="12.75" x14ac:dyDescent="0.2">
      <c r="A56" s="133"/>
      <c r="B56" s="54" t="s">
        <v>41</v>
      </c>
      <c r="C56" s="177"/>
      <c r="D56" s="135"/>
      <c r="E56" s="128"/>
      <c r="F56" s="128"/>
      <c r="G56" s="128"/>
      <c r="H56" s="57"/>
      <c r="I56" s="90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</row>
    <row r="57" spans="1:100" s="265" customFormat="1" ht="13.5" thickBot="1" x14ac:dyDescent="0.25">
      <c r="A57" s="133"/>
      <c r="B57" s="37" t="s">
        <v>140</v>
      </c>
      <c r="C57" s="177"/>
      <c r="D57" s="268"/>
      <c r="E57" s="128"/>
      <c r="F57" s="128"/>
      <c r="G57" s="128"/>
      <c r="H57" s="186"/>
      <c r="I57" s="90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</row>
    <row r="58" spans="1:100" s="265" customFormat="1" ht="18" customHeight="1" thickBot="1" x14ac:dyDescent="0.25">
      <c r="A58" s="133"/>
      <c r="B58" s="254"/>
      <c r="C58" s="177"/>
      <c r="D58" s="270"/>
      <c r="E58" s="271"/>
      <c r="F58" s="128"/>
      <c r="G58" s="271"/>
      <c r="H58" s="294"/>
      <c r="I58" s="294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</row>
    <row r="59" spans="1:100" s="265" customFormat="1" ht="18" customHeight="1" thickBot="1" x14ac:dyDescent="0.25">
      <c r="A59" s="133"/>
      <c r="B59" s="17" t="s">
        <v>17</v>
      </c>
      <c r="C59" s="177"/>
      <c r="D59" s="42">
        <f>SUM(D60:D69)</f>
        <v>0</v>
      </c>
      <c r="E59" s="29"/>
      <c r="F59" s="128"/>
      <c r="G59" s="29"/>
      <c r="H59" s="391" t="s">
        <v>270</v>
      </c>
      <c r="I59" s="295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</row>
    <row r="60" spans="1:100" s="265" customFormat="1" ht="12.75" x14ac:dyDescent="0.2">
      <c r="A60" s="133"/>
      <c r="B60" s="251" t="s">
        <v>134</v>
      </c>
      <c r="C60" s="177"/>
      <c r="D60" s="134"/>
      <c r="E60" s="128"/>
      <c r="F60" s="128"/>
      <c r="G60" s="128"/>
      <c r="H60" s="272"/>
      <c r="I60" s="90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</row>
    <row r="61" spans="1:100" s="265" customFormat="1" ht="12.75" x14ac:dyDescent="0.2">
      <c r="A61" s="133"/>
      <c r="B61" s="53" t="s">
        <v>127</v>
      </c>
      <c r="C61" s="177"/>
      <c r="D61" s="134"/>
      <c r="E61" s="128"/>
      <c r="F61" s="128"/>
      <c r="G61" s="128"/>
      <c r="H61" s="57"/>
      <c r="I61" s="90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</row>
    <row r="62" spans="1:100" s="265" customFormat="1" ht="12.75" x14ac:dyDescent="0.2">
      <c r="A62" s="133"/>
      <c r="B62" s="53" t="s">
        <v>25</v>
      </c>
      <c r="C62" s="177"/>
      <c r="D62" s="134"/>
      <c r="E62" s="128"/>
      <c r="F62" s="128"/>
      <c r="G62" s="128"/>
      <c r="H62" s="285"/>
      <c r="I62" s="90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</row>
    <row r="63" spans="1:100" s="265" customFormat="1" ht="12.75" x14ac:dyDescent="0.2">
      <c r="A63" s="133"/>
      <c r="B63" s="53" t="s">
        <v>185</v>
      </c>
      <c r="C63" s="177"/>
      <c r="D63" s="134"/>
      <c r="E63" s="128"/>
      <c r="F63" s="128"/>
      <c r="G63" s="128"/>
      <c r="H63" s="285"/>
      <c r="I63" s="90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</row>
    <row r="64" spans="1:100" s="265" customFormat="1" ht="12.75" x14ac:dyDescent="0.2">
      <c r="A64" s="133"/>
      <c r="B64" s="53" t="s">
        <v>19</v>
      </c>
      <c r="C64" s="177"/>
      <c r="D64" s="134"/>
      <c r="E64" s="128"/>
      <c r="F64" s="128"/>
      <c r="G64" s="128"/>
      <c r="H64" s="285"/>
      <c r="I64" s="90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</row>
    <row r="65" spans="1:100" s="265" customFormat="1" ht="12.75" x14ac:dyDescent="0.2">
      <c r="A65" s="133"/>
      <c r="B65" s="53" t="s">
        <v>131</v>
      </c>
      <c r="C65" s="177"/>
      <c r="D65" s="134"/>
      <c r="E65" s="128"/>
      <c r="F65" s="128"/>
      <c r="G65" s="128"/>
      <c r="H65" s="285"/>
      <c r="I65" s="90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</row>
    <row r="66" spans="1:100" s="265" customFormat="1" ht="12.75" x14ac:dyDescent="0.2">
      <c r="A66" s="133"/>
      <c r="B66" s="53" t="s">
        <v>130</v>
      </c>
      <c r="C66" s="177"/>
      <c r="D66" s="134"/>
      <c r="E66" s="128"/>
      <c r="F66" s="128"/>
      <c r="G66" s="128"/>
      <c r="H66" s="285"/>
      <c r="I66" s="90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</row>
    <row r="67" spans="1:100" s="265" customFormat="1" ht="12.75" x14ac:dyDescent="0.2">
      <c r="A67" s="133"/>
      <c r="B67" s="53" t="s">
        <v>56</v>
      </c>
      <c r="C67" s="177"/>
      <c r="D67" s="134"/>
      <c r="E67" s="128"/>
      <c r="F67" s="128"/>
      <c r="G67" s="128"/>
      <c r="H67" s="285"/>
      <c r="I67" s="90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</row>
    <row r="68" spans="1:100" s="265" customFormat="1" ht="12.75" x14ac:dyDescent="0.2">
      <c r="A68" s="133"/>
      <c r="B68" s="54" t="s">
        <v>55</v>
      </c>
      <c r="C68" s="177"/>
      <c r="D68" s="134"/>
      <c r="E68" s="128"/>
      <c r="F68" s="128"/>
      <c r="G68" s="128"/>
      <c r="H68" s="285"/>
      <c r="I68" s="90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</row>
    <row r="69" spans="1:100" s="265" customFormat="1" ht="13.5" thickBot="1" x14ac:dyDescent="0.25">
      <c r="A69" s="133"/>
      <c r="B69" s="37" t="s">
        <v>90</v>
      </c>
      <c r="C69" s="177"/>
      <c r="D69" s="268"/>
      <c r="E69" s="128"/>
      <c r="F69" s="128"/>
      <c r="G69" s="128"/>
      <c r="H69" s="186"/>
      <c r="I69" s="90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</row>
    <row r="70" spans="1:100" s="265" customFormat="1" ht="18" customHeight="1" thickBot="1" x14ac:dyDescent="0.25">
      <c r="A70" s="133"/>
      <c r="B70" s="254"/>
      <c r="C70" s="177"/>
      <c r="D70" s="270"/>
      <c r="E70" s="271"/>
      <c r="F70" s="128"/>
      <c r="G70" s="271"/>
      <c r="H70" s="294"/>
      <c r="I70" s="90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</row>
    <row r="71" spans="1:100" s="265" customFormat="1" ht="18" customHeight="1" thickBot="1" x14ac:dyDescent="0.25">
      <c r="A71" s="133"/>
      <c r="B71" s="17" t="s">
        <v>29</v>
      </c>
      <c r="C71" s="177"/>
      <c r="D71" s="42">
        <f>SUM(D72:D76)</f>
        <v>0</v>
      </c>
      <c r="E71" s="29"/>
      <c r="F71" s="128"/>
      <c r="G71" s="29"/>
      <c r="H71" s="391" t="s">
        <v>270</v>
      </c>
      <c r="I71" s="296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</row>
    <row r="72" spans="1:100" s="265" customFormat="1" ht="12.75" x14ac:dyDescent="0.2">
      <c r="A72" s="133"/>
      <c r="B72" s="251" t="s">
        <v>12</v>
      </c>
      <c r="C72" s="177"/>
      <c r="D72" s="73"/>
      <c r="E72" s="128"/>
      <c r="F72" s="128"/>
      <c r="G72" s="128"/>
      <c r="H72" s="272"/>
      <c r="I72" s="90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</row>
    <row r="73" spans="1:100" s="265" customFormat="1" ht="12.75" x14ac:dyDescent="0.2">
      <c r="A73" s="133"/>
      <c r="B73" s="53" t="s">
        <v>80</v>
      </c>
      <c r="C73" s="177"/>
      <c r="D73" s="284"/>
      <c r="E73" s="128"/>
      <c r="F73" s="128"/>
      <c r="G73" s="128"/>
      <c r="H73" s="57"/>
      <c r="I73" s="90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</row>
    <row r="74" spans="1:100" s="265" customFormat="1" ht="12.75" x14ac:dyDescent="0.2">
      <c r="A74" s="133"/>
      <c r="B74" s="53" t="s">
        <v>78</v>
      </c>
      <c r="C74" s="177"/>
      <c r="D74" s="135"/>
      <c r="E74" s="128"/>
      <c r="F74" s="128"/>
      <c r="G74" s="128"/>
      <c r="H74" s="57"/>
      <c r="I74" s="90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</row>
    <row r="75" spans="1:100" s="265" customFormat="1" ht="12.75" x14ac:dyDescent="0.2">
      <c r="A75" s="133"/>
      <c r="B75" s="53" t="s">
        <v>72</v>
      </c>
      <c r="C75" s="177"/>
      <c r="D75" s="134"/>
      <c r="E75" s="128"/>
      <c r="F75" s="271"/>
      <c r="G75" s="128"/>
      <c r="H75" s="57"/>
      <c r="I75" s="90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</row>
    <row r="76" spans="1:100" s="265" customFormat="1" ht="13.5" thickBot="1" x14ac:dyDescent="0.25">
      <c r="A76" s="133"/>
      <c r="B76" s="37" t="s">
        <v>79</v>
      </c>
      <c r="C76" s="177"/>
      <c r="D76" s="268"/>
      <c r="E76" s="128"/>
      <c r="F76" s="29"/>
      <c r="G76" s="128"/>
      <c r="H76" s="186"/>
      <c r="I76" s="90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</row>
    <row r="77" spans="1:100" s="9" customFormat="1" ht="18" customHeight="1" thickBot="1" x14ac:dyDescent="0.25">
      <c r="A77" s="137"/>
      <c r="B77" s="254"/>
      <c r="C77" s="177"/>
      <c r="D77" s="270"/>
      <c r="E77" s="271"/>
      <c r="F77" s="128"/>
      <c r="G77" s="271"/>
      <c r="H77" s="90"/>
      <c r="I77" s="90"/>
      <c r="J77" s="140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</row>
    <row r="78" spans="1:100" s="9" customFormat="1" ht="18" customHeight="1" thickBot="1" x14ac:dyDescent="0.25">
      <c r="A78" s="137"/>
      <c r="B78" s="17" t="s">
        <v>20</v>
      </c>
      <c r="C78" s="8"/>
      <c r="D78" s="42">
        <f>SUM(D79:D93)</f>
        <v>0</v>
      </c>
      <c r="E78" s="29"/>
      <c r="F78" s="48">
        <f>SUM(F92)</f>
        <v>0</v>
      </c>
      <c r="G78" s="29"/>
      <c r="H78" s="391" t="s">
        <v>270</v>
      </c>
      <c r="I78" s="295"/>
      <c r="J78" s="133"/>
      <c r="K78" s="133"/>
      <c r="L78" s="133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</row>
    <row r="79" spans="1:100" s="9" customFormat="1" ht="12.75" x14ac:dyDescent="0.2">
      <c r="A79" s="137"/>
      <c r="B79" s="251" t="s">
        <v>27</v>
      </c>
      <c r="C79" s="8"/>
      <c r="D79" s="134"/>
      <c r="E79" s="29"/>
      <c r="F79" s="128"/>
      <c r="G79" s="29"/>
      <c r="H79" s="272"/>
      <c r="I79" s="295"/>
      <c r="J79" s="133"/>
      <c r="K79" s="133"/>
      <c r="L79" s="133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</row>
    <row r="80" spans="1:100" s="9" customFormat="1" ht="12.75" x14ac:dyDescent="0.2">
      <c r="A80" s="137"/>
      <c r="B80" s="53" t="s">
        <v>7</v>
      </c>
      <c r="C80" s="8"/>
      <c r="D80" s="134"/>
      <c r="E80" s="29"/>
      <c r="F80" s="128"/>
      <c r="G80" s="29"/>
      <c r="H80" s="285"/>
      <c r="I80" s="295"/>
      <c r="J80" s="133"/>
      <c r="K80" s="133"/>
      <c r="L80" s="133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</row>
    <row r="81" spans="1:100" s="9" customFormat="1" ht="12.75" x14ac:dyDescent="0.2">
      <c r="A81" s="137"/>
      <c r="B81" s="53" t="s">
        <v>8</v>
      </c>
      <c r="C81" s="8"/>
      <c r="D81" s="134"/>
      <c r="E81" s="29"/>
      <c r="F81" s="128"/>
      <c r="G81" s="29"/>
      <c r="H81" s="285"/>
      <c r="I81" s="295"/>
      <c r="J81" s="133"/>
      <c r="K81" s="133"/>
      <c r="L81" s="133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</row>
    <row r="82" spans="1:100" s="9" customFormat="1" ht="12.75" x14ac:dyDescent="0.2">
      <c r="A82" s="137"/>
      <c r="B82" s="53" t="s">
        <v>18</v>
      </c>
      <c r="C82" s="8"/>
      <c r="D82" s="134"/>
      <c r="E82" s="29"/>
      <c r="F82" s="128"/>
      <c r="G82" s="29"/>
      <c r="H82" s="285"/>
      <c r="I82" s="295"/>
      <c r="J82" s="133"/>
      <c r="K82" s="133"/>
      <c r="L82" s="133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</row>
    <row r="83" spans="1:100" s="9" customFormat="1" ht="12.75" x14ac:dyDescent="0.2">
      <c r="A83" s="137"/>
      <c r="B83" s="53" t="s">
        <v>75</v>
      </c>
      <c r="C83" s="8"/>
      <c r="D83" s="134"/>
      <c r="E83" s="29"/>
      <c r="F83" s="128"/>
      <c r="G83" s="29"/>
      <c r="H83" s="285"/>
      <c r="I83" s="295"/>
      <c r="J83" s="133"/>
      <c r="K83" s="133"/>
      <c r="L83" s="133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</row>
    <row r="84" spans="1:100" s="9" customFormat="1" ht="12.75" x14ac:dyDescent="0.2">
      <c r="A84" s="137"/>
      <c r="B84" s="83" t="s">
        <v>128</v>
      </c>
      <c r="C84" s="8"/>
      <c r="D84" s="134"/>
      <c r="E84" s="29"/>
      <c r="F84" s="128"/>
      <c r="G84" s="29"/>
      <c r="H84" s="285"/>
      <c r="I84" s="295"/>
      <c r="J84" s="133"/>
      <c r="K84" s="133"/>
      <c r="L84" s="133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</row>
    <row r="85" spans="1:100" s="9" customFormat="1" ht="12.75" x14ac:dyDescent="0.2">
      <c r="A85" s="137"/>
      <c r="B85" s="83" t="s">
        <v>92</v>
      </c>
      <c r="C85" s="8"/>
      <c r="D85" s="134"/>
      <c r="E85" s="29"/>
      <c r="F85" s="128"/>
      <c r="G85" s="29"/>
      <c r="H85" s="285"/>
      <c r="I85" s="295"/>
      <c r="J85" s="133"/>
      <c r="K85" s="133"/>
      <c r="L85" s="133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</row>
    <row r="86" spans="1:100" s="9" customFormat="1" ht="12.75" x14ac:dyDescent="0.2">
      <c r="A86" s="137"/>
      <c r="B86" s="53" t="s">
        <v>235</v>
      </c>
      <c r="C86" s="8"/>
      <c r="D86" s="134"/>
      <c r="E86" s="29"/>
      <c r="F86" s="128"/>
      <c r="G86" s="29"/>
      <c r="H86" s="285"/>
      <c r="I86" s="295"/>
      <c r="J86" s="133"/>
      <c r="K86" s="133"/>
      <c r="L86" s="133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</row>
    <row r="87" spans="1:100" s="9" customFormat="1" ht="12.75" x14ac:dyDescent="0.2">
      <c r="A87" s="137"/>
      <c r="B87" s="54" t="s">
        <v>88</v>
      </c>
      <c r="C87" s="8"/>
      <c r="D87" s="134"/>
      <c r="E87" s="29"/>
      <c r="F87" s="128"/>
      <c r="G87" s="29"/>
      <c r="H87" s="285"/>
      <c r="I87" s="295"/>
      <c r="J87" s="133"/>
      <c r="K87" s="133"/>
      <c r="L87" s="133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</row>
    <row r="88" spans="1:100" s="9" customFormat="1" ht="12.75" x14ac:dyDescent="0.2">
      <c r="A88" s="137"/>
      <c r="B88" s="54" t="s">
        <v>236</v>
      </c>
      <c r="C88" s="8"/>
      <c r="D88" s="134"/>
      <c r="E88" s="29"/>
      <c r="F88" s="128"/>
      <c r="G88" s="29"/>
      <c r="H88" s="285"/>
      <c r="I88" s="295"/>
      <c r="J88" s="133"/>
      <c r="K88" s="133"/>
      <c r="L88" s="133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</row>
    <row r="89" spans="1:100" s="9" customFormat="1" ht="12.75" x14ac:dyDescent="0.2">
      <c r="A89" s="137"/>
      <c r="B89" s="53" t="s">
        <v>237</v>
      </c>
      <c r="C89" s="8"/>
      <c r="D89" s="134"/>
      <c r="E89" s="29"/>
      <c r="F89" s="128"/>
      <c r="G89" s="29"/>
      <c r="H89" s="285"/>
      <c r="I89" s="295"/>
      <c r="J89" s="133"/>
      <c r="K89" s="133"/>
      <c r="L89" s="133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</row>
    <row r="90" spans="1:100" s="9" customFormat="1" ht="12.75" x14ac:dyDescent="0.2">
      <c r="A90" s="137"/>
      <c r="B90" s="54" t="s">
        <v>91</v>
      </c>
      <c r="C90" s="8"/>
      <c r="D90" s="134"/>
      <c r="E90" s="29"/>
      <c r="F90" s="128"/>
      <c r="G90" s="29"/>
      <c r="H90" s="285"/>
      <c r="I90" s="295"/>
      <c r="J90" s="133"/>
      <c r="K90" s="133"/>
      <c r="L90" s="133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</row>
    <row r="91" spans="1:100" s="9" customFormat="1" ht="13.5" thickBot="1" x14ac:dyDescent="0.25">
      <c r="A91" s="137"/>
      <c r="B91" s="54" t="s">
        <v>76</v>
      </c>
      <c r="C91" s="8"/>
      <c r="D91" s="134"/>
      <c r="E91" s="29"/>
      <c r="F91" s="128"/>
      <c r="G91" s="29"/>
      <c r="H91" s="285"/>
      <c r="I91" s="295"/>
      <c r="J91" s="133"/>
      <c r="K91" s="133"/>
      <c r="L91" s="133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</row>
    <row r="92" spans="1:100" s="9" customFormat="1" ht="13.5" thickBot="1" x14ac:dyDescent="0.25">
      <c r="A92" s="137"/>
      <c r="B92" s="54" t="s">
        <v>137</v>
      </c>
      <c r="C92" s="8"/>
      <c r="D92" s="134"/>
      <c r="E92" s="29"/>
      <c r="F92" s="397"/>
      <c r="G92" s="29"/>
      <c r="H92" s="285"/>
      <c r="I92" s="295"/>
      <c r="J92" s="133"/>
      <c r="K92" s="133"/>
      <c r="L92" s="133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</row>
    <row r="93" spans="1:100" s="9" customFormat="1" ht="13.5" thickBot="1" x14ac:dyDescent="0.25">
      <c r="A93" s="137"/>
      <c r="B93" s="37" t="s">
        <v>30</v>
      </c>
      <c r="C93" s="289"/>
      <c r="D93" s="268"/>
      <c r="E93" s="290"/>
      <c r="F93" s="29"/>
      <c r="G93" s="290"/>
      <c r="H93" s="186"/>
      <c r="I93" s="90"/>
      <c r="J93" s="133"/>
      <c r="K93" s="133"/>
      <c r="L93" s="133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</row>
    <row r="94" spans="1:100" s="9" customFormat="1" ht="18" customHeight="1" thickBot="1" x14ac:dyDescent="0.25">
      <c r="A94" s="137"/>
      <c r="B94" s="17"/>
      <c r="C94" s="177"/>
      <c r="D94" s="76"/>
      <c r="E94" s="128"/>
      <c r="F94" s="29"/>
      <c r="G94" s="128"/>
      <c r="H94" s="294"/>
      <c r="I94" s="294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</row>
    <row r="95" spans="1:100" s="265" customFormat="1" ht="18" customHeight="1" thickBot="1" x14ac:dyDescent="0.25">
      <c r="A95" s="133"/>
      <c r="B95" s="34" t="s">
        <v>35</v>
      </c>
      <c r="C95" s="168"/>
      <c r="D95" s="43">
        <f>D35-D24-D19</f>
        <v>0</v>
      </c>
      <c r="E95" s="40"/>
      <c r="F95" s="40"/>
      <c r="G95" s="40"/>
      <c r="H95" s="18"/>
      <c r="I95" s="18"/>
      <c r="J95" s="137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</row>
    <row r="96" spans="1:100" s="33" customFormat="1" ht="18" customHeight="1" thickBot="1" x14ac:dyDescent="0.25">
      <c r="A96" s="93"/>
      <c r="B96" s="330"/>
      <c r="C96" s="93"/>
      <c r="D96" s="255"/>
      <c r="E96" s="255"/>
      <c r="F96" s="29"/>
      <c r="G96" s="255"/>
      <c r="H96" s="331"/>
      <c r="I96" s="257"/>
      <c r="J96" s="257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</row>
    <row r="97" spans="1:100" s="33" customFormat="1" ht="13.5" thickBot="1" x14ac:dyDescent="0.25">
      <c r="A97" s="93"/>
      <c r="B97" s="34" t="s">
        <v>179</v>
      </c>
      <c r="C97" s="168"/>
      <c r="D97" s="162"/>
      <c r="E97" s="255"/>
      <c r="F97" s="29"/>
      <c r="G97" s="255"/>
      <c r="H97" s="332"/>
      <c r="I97" s="257"/>
      <c r="J97" s="257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</row>
    <row r="98" spans="1:100" s="33" customFormat="1" ht="18" customHeight="1" thickBot="1" x14ac:dyDescent="0.25">
      <c r="A98" s="93"/>
      <c r="B98" s="330"/>
      <c r="C98" s="93"/>
      <c r="D98" s="255"/>
      <c r="E98" s="255"/>
      <c r="F98" s="290"/>
      <c r="G98" s="255"/>
      <c r="H98" s="257"/>
      <c r="I98" s="257"/>
      <c r="J98" s="257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</row>
    <row r="99" spans="1:100" s="33" customFormat="1" ht="18" customHeight="1" thickBot="1" x14ac:dyDescent="0.25">
      <c r="A99" s="93"/>
      <c r="B99" s="34" t="s">
        <v>96</v>
      </c>
      <c r="C99" s="168"/>
      <c r="D99" s="52">
        <f>IFERROR(D97/D95,0)</f>
        <v>0</v>
      </c>
      <c r="E99" s="255"/>
      <c r="F99" s="128"/>
      <c r="G99" s="255"/>
      <c r="H99" s="257"/>
      <c r="I99" s="257"/>
      <c r="J99" s="257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</row>
    <row r="100" spans="1:100" ht="18" customHeight="1" x14ac:dyDescent="0.2">
      <c r="A100" s="6"/>
      <c r="B100" s="6"/>
      <c r="C100" s="6"/>
      <c r="F100" s="31"/>
      <c r="H100" s="19"/>
      <c r="J100" s="2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19"/>
      <c r="J101" s="20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19"/>
      <c r="J102" s="20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19"/>
      <c r="J103" s="20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19"/>
      <c r="J104" s="2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19"/>
      <c r="J105" s="2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19"/>
      <c r="J106" s="20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19"/>
      <c r="J107" s="20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19"/>
      <c r="J108" s="20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19"/>
      <c r="J109" s="2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19"/>
      <c r="J110" s="20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19"/>
      <c r="J111" s="20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19"/>
      <c r="J112" s="20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19"/>
      <c r="J113" s="20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19"/>
      <c r="J114" s="2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19"/>
      <c r="J115" s="2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19"/>
      <c r="J116" s="2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19"/>
      <c r="J117" s="2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19"/>
      <c r="J118" s="2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19"/>
      <c r="J119" s="2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19"/>
      <c r="J120" s="2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19"/>
      <c r="J121" s="2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19"/>
      <c r="J122" s="2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19"/>
      <c r="J123" s="2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19"/>
      <c r="J124" s="2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19"/>
      <c r="J125" s="2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19"/>
      <c r="J126" s="2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19"/>
      <c r="J127" s="2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19"/>
      <c r="J128" s="2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19"/>
      <c r="J129" s="2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19"/>
      <c r="J130" s="2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19"/>
      <c r="J131" s="2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19"/>
      <c r="J132" s="2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19"/>
      <c r="J133" s="2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19"/>
      <c r="J134" s="2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19"/>
      <c r="J135" s="2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19"/>
      <c r="J136" s="2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19"/>
      <c r="J137" s="2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19"/>
      <c r="J138" s="2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19"/>
      <c r="J139" s="2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19"/>
      <c r="J140" s="2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19"/>
      <c r="J141" s="2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19"/>
      <c r="J142" s="2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19"/>
      <c r="J143" s="2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19"/>
      <c r="J144" s="2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19"/>
      <c r="J145" s="2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19"/>
      <c r="J146" s="2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19"/>
      <c r="J147" s="2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19"/>
      <c r="J148" s="2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19"/>
      <c r="J149" s="2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19"/>
      <c r="J150" s="2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19"/>
      <c r="J151" s="2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19"/>
      <c r="J152" s="2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19"/>
      <c r="J153" s="2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19"/>
      <c r="J154" s="2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19"/>
      <c r="J155" s="2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19"/>
      <c r="J156" s="2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19"/>
      <c r="J157" s="2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19"/>
      <c r="J158" s="2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19"/>
      <c r="J159" s="2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19"/>
      <c r="J160" s="2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19"/>
      <c r="J161" s="2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19"/>
      <c r="J162" s="2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19"/>
      <c r="J163" s="2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19"/>
      <c r="J164" s="2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19"/>
      <c r="J165" s="2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19"/>
      <c r="J166" s="2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19"/>
      <c r="J167" s="2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19"/>
      <c r="J168" s="2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19"/>
      <c r="J169" s="2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19"/>
      <c r="J170" s="20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19"/>
      <c r="J171" s="20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19"/>
      <c r="J172" s="2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19"/>
      <c r="J173" s="2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19"/>
      <c r="J174" s="2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19"/>
      <c r="J175" s="2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19"/>
      <c r="J176" s="2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19"/>
      <c r="J177" s="2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19"/>
      <c r="J178" s="2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19"/>
      <c r="J179" s="2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19"/>
      <c r="J180" s="2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19"/>
      <c r="J181" s="2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19"/>
      <c r="J182" s="2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19"/>
      <c r="J183" s="2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19"/>
      <c r="J184" s="2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19"/>
      <c r="J185" s="2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19"/>
      <c r="J186" s="2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19"/>
      <c r="J187" s="2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19"/>
      <c r="J188" s="2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19"/>
      <c r="J189" s="2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19"/>
      <c r="J190" s="2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19"/>
      <c r="J191" s="2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19"/>
      <c r="J192" s="2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19"/>
      <c r="J193" s="2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19"/>
      <c r="J194" s="2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19"/>
      <c r="J195" s="2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19"/>
      <c r="J196" s="2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19"/>
      <c r="J197" s="2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19"/>
      <c r="J198" s="2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19"/>
      <c r="J199" s="2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19"/>
      <c r="J200" s="2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19"/>
      <c r="J201" s="2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19"/>
      <c r="J202" s="2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19"/>
      <c r="J203" s="2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19"/>
      <c r="J204" s="2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19"/>
      <c r="J205" s="2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19"/>
      <c r="J206" s="2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19"/>
      <c r="J207" s="2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19"/>
      <c r="J208" s="2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19"/>
      <c r="J209" s="2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19"/>
      <c r="J210" s="2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19"/>
      <c r="J211" s="2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19"/>
      <c r="J212" s="2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19"/>
      <c r="J213" s="2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19"/>
      <c r="J214" s="2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19"/>
      <c r="J215" s="2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19"/>
      <c r="J216" s="2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19"/>
      <c r="J217" s="2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19"/>
      <c r="J218" s="2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19"/>
      <c r="J219" s="2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19"/>
      <c r="J220" s="2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19"/>
      <c r="J221" s="2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19"/>
      <c r="J222" s="2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19"/>
      <c r="J223" s="2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19"/>
      <c r="J224" s="2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19"/>
      <c r="J225" s="2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19"/>
      <c r="J226" s="2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19"/>
      <c r="J227" s="2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19"/>
      <c r="J228" s="2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19"/>
      <c r="J229" s="2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19"/>
      <c r="J230" s="2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19"/>
      <c r="J231" s="2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19"/>
      <c r="J232" s="2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19"/>
      <c r="J233" s="2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19"/>
      <c r="J234" s="2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19"/>
      <c r="J235" s="2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19"/>
      <c r="J236" s="2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19"/>
      <c r="J237" s="2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19"/>
      <c r="J238" s="2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19"/>
      <c r="J239" s="2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19"/>
      <c r="J240" s="2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19"/>
      <c r="J241" s="2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19"/>
      <c r="J242" s="2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19"/>
      <c r="J243" s="2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19"/>
      <c r="J244" s="2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19"/>
      <c r="J245" s="2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19"/>
      <c r="J246" s="2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19"/>
      <c r="J247" s="2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19"/>
      <c r="J248" s="2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19"/>
      <c r="J249" s="2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19"/>
      <c r="J250" s="2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19"/>
      <c r="J251" s="2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19"/>
      <c r="J252" s="2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19"/>
      <c r="J253" s="2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19"/>
      <c r="J254" s="2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19"/>
      <c r="J255" s="2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19"/>
      <c r="J256" s="2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19"/>
      <c r="J257" s="2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19"/>
      <c r="J258" s="2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19"/>
      <c r="J259" s="2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19"/>
      <c r="J260" s="2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19"/>
      <c r="J261" s="2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19"/>
      <c r="J262" s="2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19"/>
      <c r="J263" s="2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19"/>
      <c r="J264" s="20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19"/>
      <c r="J265" s="2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19"/>
      <c r="J266" s="20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19"/>
      <c r="J267" s="20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19"/>
      <c r="J268" s="20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19"/>
      <c r="J269" s="20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19"/>
      <c r="J270" s="20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19"/>
      <c r="J271" s="20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19"/>
      <c r="J272" s="20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19"/>
      <c r="J273" s="20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19"/>
      <c r="J274" s="20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19"/>
      <c r="J275" s="20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19"/>
      <c r="J276" s="20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19"/>
      <c r="J277" s="20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19"/>
      <c r="J278" s="20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19"/>
      <c r="J279" s="20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19"/>
      <c r="J280" s="20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19"/>
      <c r="J281" s="20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19"/>
      <c r="J282" s="2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19"/>
      <c r="J283" s="20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19"/>
      <c r="J284" s="20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19"/>
      <c r="J285" s="20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19"/>
      <c r="J286" s="20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19"/>
      <c r="J287" s="20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19"/>
      <c r="J288" s="20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19"/>
      <c r="J289" s="20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19"/>
      <c r="J290" s="20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19"/>
      <c r="J291" s="20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19"/>
      <c r="J292" s="20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19"/>
      <c r="J293" s="20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19"/>
      <c r="J294" s="20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19"/>
      <c r="J295" s="20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19"/>
      <c r="J296" s="20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19"/>
      <c r="J297" s="2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19"/>
      <c r="J298" s="2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19"/>
      <c r="J299" s="2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19"/>
      <c r="J300" s="20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19"/>
      <c r="J301" s="20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19"/>
      <c r="J302" s="20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19"/>
      <c r="J303" s="20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19"/>
      <c r="J304" s="20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19"/>
      <c r="J305" s="20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19"/>
      <c r="J306" s="20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19"/>
      <c r="J307" s="20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19"/>
      <c r="J308" s="20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19"/>
      <c r="J309" s="20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19"/>
      <c r="J310" s="20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19"/>
      <c r="J311" s="20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19"/>
      <c r="J312" s="20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19"/>
      <c r="J313" s="20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19"/>
      <c r="J314" s="20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19"/>
      <c r="J315" s="20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19"/>
      <c r="J316" s="20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19"/>
      <c r="J317" s="20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19"/>
      <c r="J318" s="20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19"/>
      <c r="J319" s="20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19"/>
      <c r="J320" s="2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19"/>
      <c r="J321" s="20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19"/>
      <c r="J322" s="20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19"/>
      <c r="J323" s="20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19"/>
      <c r="J324" s="20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19"/>
      <c r="J325" s="20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19"/>
      <c r="J326" s="20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19"/>
      <c r="J327" s="20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19"/>
      <c r="J328" s="2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19"/>
      <c r="J329" s="2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19"/>
      <c r="J330" s="20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19"/>
      <c r="J331" s="20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19"/>
      <c r="J332" s="20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19"/>
      <c r="J333" s="20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19"/>
      <c r="J334" s="20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19"/>
      <c r="J335" s="20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19"/>
      <c r="J336" s="20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19"/>
      <c r="J337" s="20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19"/>
      <c r="J338" s="20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19"/>
      <c r="J339" s="20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19"/>
      <c r="J340" s="20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19"/>
      <c r="J341" s="20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19"/>
      <c r="J342" s="20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19"/>
      <c r="J343" s="20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19"/>
      <c r="J344" s="20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19"/>
      <c r="J345" s="20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19"/>
      <c r="J346" s="20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19"/>
      <c r="J347" s="20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19"/>
      <c r="J348" s="20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19"/>
      <c r="J349" s="20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19"/>
      <c r="J350" s="20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19"/>
      <c r="J351" s="20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19"/>
      <c r="J352" s="20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19"/>
      <c r="J353" s="20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19"/>
      <c r="J354" s="20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19"/>
      <c r="J355" s="20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19"/>
      <c r="J356" s="20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19"/>
      <c r="J357" s="20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19"/>
      <c r="J358" s="20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19"/>
      <c r="J359" s="20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19"/>
      <c r="J360" s="20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19"/>
      <c r="J361" s="20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19"/>
      <c r="J362" s="20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19"/>
      <c r="J363" s="20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19"/>
      <c r="J364" s="20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19"/>
      <c r="J365" s="20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19"/>
      <c r="J366" s="20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19"/>
      <c r="J367" s="20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19"/>
      <c r="J368" s="20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19"/>
      <c r="J369" s="20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19"/>
      <c r="J370" s="20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19"/>
      <c r="J371" s="20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19"/>
      <c r="J372" s="20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19"/>
      <c r="J373" s="20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19"/>
      <c r="J374" s="20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19"/>
      <c r="J375" s="20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19"/>
      <c r="J376" s="20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19"/>
      <c r="J377" s="20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19"/>
      <c r="J378" s="20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19"/>
      <c r="J379" s="20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19"/>
      <c r="J380" s="20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19"/>
      <c r="J381" s="20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19"/>
      <c r="J382" s="20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19"/>
      <c r="J383" s="20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19"/>
      <c r="J384" s="20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19"/>
      <c r="J385" s="20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19"/>
      <c r="J386" s="20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19"/>
      <c r="J387" s="20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19"/>
      <c r="J388" s="20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19"/>
      <c r="J389" s="20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19"/>
      <c r="J390" s="20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19"/>
      <c r="J391" s="20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19"/>
      <c r="J392" s="20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19"/>
      <c r="J393" s="20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19"/>
      <c r="J394" s="20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19"/>
      <c r="J395" s="20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19"/>
      <c r="J396" s="20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19"/>
      <c r="J397" s="20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19"/>
      <c r="J398" s="20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19"/>
      <c r="J399" s="20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19"/>
      <c r="J400" s="20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19"/>
      <c r="J401" s="20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19"/>
      <c r="J402" s="20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19"/>
      <c r="J403" s="20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19"/>
      <c r="J404" s="20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19"/>
      <c r="J405" s="20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19"/>
      <c r="J406" s="20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19"/>
      <c r="J407" s="20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19"/>
      <c r="J408" s="20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19"/>
      <c r="J409" s="20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19"/>
      <c r="J410" s="20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19"/>
      <c r="J411" s="20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19"/>
      <c r="J412" s="20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19"/>
      <c r="J413" s="20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19"/>
      <c r="J414" s="20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19"/>
      <c r="J415" s="20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19"/>
      <c r="J416" s="20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19"/>
      <c r="J417" s="20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19"/>
      <c r="J418" s="20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19"/>
      <c r="J419" s="20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19"/>
      <c r="J420" s="20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19"/>
      <c r="J421" s="20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19"/>
      <c r="J422" s="20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19"/>
      <c r="J423" s="20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19"/>
      <c r="J424" s="20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19"/>
      <c r="J425" s="20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19"/>
      <c r="J426" s="20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19"/>
      <c r="J427" s="20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19"/>
      <c r="J428" s="20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19"/>
      <c r="J429" s="20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19"/>
      <c r="J430" s="20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19"/>
      <c r="J431" s="20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19"/>
      <c r="J432" s="20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19"/>
      <c r="J433" s="20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19"/>
      <c r="J434" s="20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19"/>
      <c r="J435" s="20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19"/>
      <c r="J436" s="20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19"/>
      <c r="J437" s="20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19"/>
      <c r="J438" s="20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19"/>
      <c r="J439" s="20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19"/>
      <c r="J440" s="20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19"/>
      <c r="J441" s="2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19"/>
      <c r="J442" s="20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19"/>
      <c r="J443" s="20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19"/>
      <c r="J444" s="20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19"/>
      <c r="J445" s="20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19"/>
      <c r="J446" s="20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19"/>
      <c r="J447" s="20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19"/>
      <c r="J448" s="20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19"/>
      <c r="J449" s="20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19"/>
      <c r="J450" s="20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19"/>
      <c r="J451" s="20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19"/>
      <c r="J452" s="20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19"/>
      <c r="J453" s="20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19"/>
      <c r="J454" s="20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19"/>
      <c r="J455" s="20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19"/>
      <c r="J456" s="20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19"/>
      <c r="J457" s="20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19"/>
      <c r="J458" s="20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19"/>
      <c r="J459" s="20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19"/>
      <c r="J460" s="20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19"/>
      <c r="J461" s="20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19"/>
      <c r="J462" s="20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19"/>
      <c r="J463" s="20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19"/>
      <c r="J464" s="20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19"/>
      <c r="J465" s="20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19"/>
      <c r="J466" s="20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19"/>
      <c r="J467" s="20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19"/>
      <c r="J468" s="20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19"/>
      <c r="J469" s="20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19"/>
      <c r="J470" s="20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19"/>
      <c r="J471" s="20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19"/>
      <c r="J472" s="20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19"/>
      <c r="J473" s="20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19"/>
      <c r="J474" s="20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19"/>
      <c r="J475" s="20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19"/>
      <c r="J476" s="20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19"/>
      <c r="J477" s="20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19"/>
      <c r="J478" s="20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19"/>
      <c r="J479" s="20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19"/>
      <c r="J480" s="20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19"/>
      <c r="J481" s="20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19"/>
      <c r="J482" s="20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19"/>
      <c r="J483" s="20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19"/>
      <c r="J484" s="20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19"/>
      <c r="J485" s="20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19"/>
      <c r="J486" s="20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19"/>
      <c r="J487" s="20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19"/>
      <c r="J488" s="20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19"/>
      <c r="J489" s="20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19"/>
      <c r="J490" s="20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19"/>
      <c r="J491" s="20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19"/>
      <c r="J492" s="20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19"/>
      <c r="J493" s="20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19"/>
      <c r="J494" s="20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19"/>
      <c r="J495" s="20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19"/>
      <c r="J496" s="20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19"/>
      <c r="J497" s="20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19"/>
      <c r="J498" s="20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19"/>
      <c r="J499" s="20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19"/>
      <c r="J500" s="20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WaIhhSpHWrEchpdClYYc29GdkaAU9KiISfkOH4mXKpXvQpZovaEKVC4Xafxhsk3xmOdPyxfuxb0t6RPaodNVQw==" saltValue="Kvl8MOYIlnTCeckTgEIp3g==" spinCount="100000" sheet="1" objects="1" scenarios="1"/>
  <mergeCells count="10">
    <mergeCell ref="D10:H10"/>
    <mergeCell ref="D11:H11"/>
    <mergeCell ref="D12:H12"/>
    <mergeCell ref="D13:H13"/>
    <mergeCell ref="D4:H4"/>
    <mergeCell ref="D5:H5"/>
    <mergeCell ref="D6:H6"/>
    <mergeCell ref="D7:H7"/>
    <mergeCell ref="D8:H8"/>
    <mergeCell ref="D9:H9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C8" sqref="C8"/>
    </sheetView>
  </sheetViews>
  <sheetFormatPr baseColWidth="10" defaultColWidth="10.7109375" defaultRowHeight="15" x14ac:dyDescent="0.25"/>
  <cols>
    <col min="1" max="1" width="26.7109375" style="107" bestFit="1" customWidth="1"/>
    <col min="2" max="2" width="15.28515625" style="107" bestFit="1" customWidth="1"/>
    <col min="3" max="3" width="33.28515625" style="107" bestFit="1" customWidth="1"/>
    <col min="4" max="4" width="10.7109375" style="94"/>
    <col min="5" max="16384" width="10.7109375" style="107"/>
  </cols>
  <sheetData>
    <row r="1" spans="1:3" x14ac:dyDescent="0.25">
      <c r="A1" s="104" t="s">
        <v>183</v>
      </c>
      <c r="B1" s="105"/>
      <c r="C1" s="105"/>
    </row>
    <row r="2" spans="1:3" x14ac:dyDescent="0.25">
      <c r="A2" s="106" t="s">
        <v>109</v>
      </c>
      <c r="B2" s="106"/>
      <c r="C2" s="105"/>
    </row>
    <row r="3" spans="1:3" x14ac:dyDescent="0.25">
      <c r="A3" s="106" t="s">
        <v>144</v>
      </c>
      <c r="B3" s="106"/>
      <c r="C3" s="105"/>
    </row>
    <row r="4" spans="1:3" x14ac:dyDescent="0.25">
      <c r="B4" s="106"/>
      <c r="C4" s="105"/>
    </row>
    <row r="5" spans="1:3" x14ac:dyDescent="0.25">
      <c r="C5" s="105"/>
    </row>
    <row r="6" spans="1:3" x14ac:dyDescent="0.25">
      <c r="C6" s="105"/>
    </row>
    <row r="7" spans="1:3" x14ac:dyDescent="0.25">
      <c r="C7" s="105"/>
    </row>
    <row r="8" spans="1:3" x14ac:dyDescent="0.25">
      <c r="C8" s="105"/>
    </row>
    <row r="9" spans="1:3" x14ac:dyDescent="0.25">
      <c r="C9" s="105"/>
    </row>
    <row r="10" spans="1:3" x14ac:dyDescent="0.25">
      <c r="C10" s="105"/>
    </row>
    <row r="11" spans="1:3" x14ac:dyDescent="0.25">
      <c r="C11" s="105"/>
    </row>
    <row r="12" spans="1:3" x14ac:dyDescent="0.25">
      <c r="C12" s="105"/>
    </row>
    <row r="13" spans="1:3" x14ac:dyDescent="0.25">
      <c r="C13" s="105"/>
    </row>
    <row r="14" spans="1:3" x14ac:dyDescent="0.25">
      <c r="C14" s="105"/>
    </row>
    <row r="15" spans="1:3" x14ac:dyDescent="0.25">
      <c r="C15" s="105"/>
    </row>
    <row r="16" spans="1:3" x14ac:dyDescent="0.25">
      <c r="C16" s="105"/>
    </row>
    <row r="17" spans="3:3" x14ac:dyDescent="0.25">
      <c r="C17" s="105"/>
    </row>
    <row r="18" spans="3:3" x14ac:dyDescent="0.25">
      <c r="C18" s="105"/>
    </row>
    <row r="19" spans="3:3" x14ac:dyDescent="0.25">
      <c r="C19" s="105"/>
    </row>
    <row r="20" spans="3:3" x14ac:dyDescent="0.25">
      <c r="C20" s="105"/>
    </row>
    <row r="21" spans="3:3" x14ac:dyDescent="0.25">
      <c r="C21" s="105"/>
    </row>
    <row r="22" spans="3:3" x14ac:dyDescent="0.25">
      <c r="C22" s="105"/>
    </row>
    <row r="23" spans="3:3" x14ac:dyDescent="0.25">
      <c r="C23" s="105"/>
    </row>
    <row r="24" spans="3:3" x14ac:dyDescent="0.25">
      <c r="C24" s="105"/>
    </row>
    <row r="25" spans="3:3" x14ac:dyDescent="0.25">
      <c r="C25" s="105"/>
    </row>
    <row r="26" spans="3:3" x14ac:dyDescent="0.25">
      <c r="C26" s="105"/>
    </row>
    <row r="27" spans="3:3" x14ac:dyDescent="0.25">
      <c r="C27" s="105"/>
    </row>
    <row r="28" spans="3:3" x14ac:dyDescent="0.25">
      <c r="C28" s="105"/>
    </row>
    <row r="29" spans="3:3" x14ac:dyDescent="0.25">
      <c r="C29" s="105"/>
    </row>
    <row r="30" spans="3:3" x14ac:dyDescent="0.25">
      <c r="C30" s="105"/>
    </row>
    <row r="31" spans="3:3" x14ac:dyDescent="0.25">
      <c r="C31" s="105"/>
    </row>
    <row r="32" spans="3:3" x14ac:dyDescent="0.25">
      <c r="C32" s="105"/>
    </row>
    <row r="33" spans="3:3" x14ac:dyDescent="0.25">
      <c r="C33" s="105"/>
    </row>
    <row r="34" spans="3:3" x14ac:dyDescent="0.25">
      <c r="C34" s="105"/>
    </row>
    <row r="35" spans="3:3" x14ac:dyDescent="0.25">
      <c r="C35" s="105"/>
    </row>
    <row r="36" spans="3:3" x14ac:dyDescent="0.25">
      <c r="C36" s="105"/>
    </row>
    <row r="37" spans="3:3" x14ac:dyDescent="0.25">
      <c r="C37" s="105"/>
    </row>
    <row r="38" spans="3:3" x14ac:dyDescent="0.25">
      <c r="C38" s="105"/>
    </row>
    <row r="39" spans="3:3" x14ac:dyDescent="0.25">
      <c r="C39" s="105"/>
    </row>
    <row r="40" spans="3:3" x14ac:dyDescent="0.25">
      <c r="C40" s="105"/>
    </row>
    <row r="41" spans="3:3" x14ac:dyDescent="0.25">
      <c r="C41" s="105"/>
    </row>
    <row r="42" spans="3:3" x14ac:dyDescent="0.25">
      <c r="C42" s="105"/>
    </row>
    <row r="43" spans="3:3" x14ac:dyDescent="0.25">
      <c r="C43" s="105"/>
    </row>
    <row r="44" spans="3:3" x14ac:dyDescent="0.25">
      <c r="C44" s="105"/>
    </row>
    <row r="45" spans="3:3" x14ac:dyDescent="0.25">
      <c r="C45" s="105"/>
    </row>
    <row r="46" spans="3:3" x14ac:dyDescent="0.25">
      <c r="C46" s="105"/>
    </row>
    <row r="47" spans="3:3" x14ac:dyDescent="0.25">
      <c r="C47" s="105"/>
    </row>
    <row r="48" spans="3:3" x14ac:dyDescent="0.25">
      <c r="C48" s="105"/>
    </row>
    <row r="49" spans="3:3" x14ac:dyDescent="0.25">
      <c r="C49" s="105"/>
    </row>
    <row r="50" spans="3:3" x14ac:dyDescent="0.25">
      <c r="C50" s="105"/>
    </row>
    <row r="51" spans="3:3" x14ac:dyDescent="0.25">
      <c r="C51" s="105"/>
    </row>
    <row r="52" spans="3:3" x14ac:dyDescent="0.25">
      <c r="C52" s="105"/>
    </row>
    <row r="53" spans="3:3" x14ac:dyDescent="0.25">
      <c r="C53" s="105"/>
    </row>
    <row r="54" spans="3:3" x14ac:dyDescent="0.25">
      <c r="C54" s="105"/>
    </row>
    <row r="55" spans="3:3" x14ac:dyDescent="0.25">
      <c r="C55" s="105"/>
    </row>
    <row r="56" spans="3:3" x14ac:dyDescent="0.25">
      <c r="C56" s="105"/>
    </row>
    <row r="57" spans="3:3" x14ac:dyDescent="0.25">
      <c r="C57" s="105"/>
    </row>
    <row r="58" spans="3:3" x14ac:dyDescent="0.25">
      <c r="C58" s="105"/>
    </row>
    <row r="59" spans="3:3" x14ac:dyDescent="0.25">
      <c r="C59" s="105"/>
    </row>
    <row r="60" spans="3:3" x14ac:dyDescent="0.25">
      <c r="C60" s="105"/>
    </row>
    <row r="61" spans="3:3" x14ac:dyDescent="0.25">
      <c r="C61" s="105"/>
    </row>
    <row r="62" spans="3:3" x14ac:dyDescent="0.25">
      <c r="C62" s="105"/>
    </row>
    <row r="63" spans="3:3" x14ac:dyDescent="0.25">
      <c r="C63" s="105"/>
    </row>
    <row r="64" spans="3:3" x14ac:dyDescent="0.25">
      <c r="C64" s="105"/>
    </row>
    <row r="65" spans="3:3" x14ac:dyDescent="0.25">
      <c r="C65" s="105"/>
    </row>
    <row r="66" spans="3:3" x14ac:dyDescent="0.25">
      <c r="C66" s="105"/>
    </row>
    <row r="67" spans="3:3" x14ac:dyDescent="0.25">
      <c r="C67" s="105"/>
    </row>
    <row r="68" spans="3:3" x14ac:dyDescent="0.25">
      <c r="C68" s="105"/>
    </row>
    <row r="69" spans="3:3" x14ac:dyDescent="0.25">
      <c r="C69" s="105"/>
    </row>
    <row r="70" spans="3:3" x14ac:dyDescent="0.25">
      <c r="C70" s="105"/>
    </row>
    <row r="71" spans="3:3" x14ac:dyDescent="0.25">
      <c r="C71" s="105"/>
    </row>
    <row r="72" spans="3:3" x14ac:dyDescent="0.25">
      <c r="C72" s="105"/>
    </row>
    <row r="73" spans="3:3" x14ac:dyDescent="0.25">
      <c r="C73" s="105"/>
    </row>
    <row r="74" spans="3:3" x14ac:dyDescent="0.25">
      <c r="C74" s="105"/>
    </row>
    <row r="75" spans="3:3" x14ac:dyDescent="0.25">
      <c r="C75" s="105"/>
    </row>
    <row r="76" spans="3:3" x14ac:dyDescent="0.25">
      <c r="C76" s="105"/>
    </row>
    <row r="77" spans="3:3" x14ac:dyDescent="0.25">
      <c r="C77" s="105"/>
    </row>
    <row r="78" spans="3:3" x14ac:dyDescent="0.25">
      <c r="C78" s="105"/>
    </row>
    <row r="79" spans="3:3" x14ac:dyDescent="0.25">
      <c r="C79" s="105"/>
    </row>
    <row r="80" spans="3:3" x14ac:dyDescent="0.25">
      <c r="C80" s="105"/>
    </row>
    <row r="81" spans="3:3" x14ac:dyDescent="0.25">
      <c r="C81" s="105"/>
    </row>
    <row r="82" spans="3:3" x14ac:dyDescent="0.25">
      <c r="C82" s="105"/>
    </row>
    <row r="83" spans="3:3" x14ac:dyDescent="0.25">
      <c r="C83" s="105"/>
    </row>
    <row r="84" spans="3:3" x14ac:dyDescent="0.25">
      <c r="C84" s="105"/>
    </row>
    <row r="85" spans="3:3" x14ac:dyDescent="0.25">
      <c r="C85" s="105"/>
    </row>
    <row r="86" spans="3:3" x14ac:dyDescent="0.25">
      <c r="C86" s="105"/>
    </row>
    <row r="87" spans="3:3" x14ac:dyDescent="0.25">
      <c r="C87" s="105"/>
    </row>
    <row r="88" spans="3:3" x14ac:dyDescent="0.25">
      <c r="C88" s="105"/>
    </row>
    <row r="89" spans="3:3" x14ac:dyDescent="0.25">
      <c r="C89" s="105"/>
    </row>
  </sheetData>
  <sheetProtection algorithmName="SHA-512" hashValue="GDPiwhfA1cC2aIK76kiYsb7bnxlNaNHKG0aQRZAUT68DS5hNiC329IZm5WosF7nF5mQf1nijodaKcWS9NwM4Mw==" saltValue="NG3SMTKpZSHk0Wy3VhbMxg==" spinCount="100000" sheet="1" objects="1" scenarios="1"/>
  <dataValidations count="1">
    <dataValidation type="list" allowBlank="1" showInputMessage="1" showErrorMessage="1" sqref="A1:A3" xr:uid="{00000000-0002-0000-0400-000000000000}">
      <formula1>$A$2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x14ac:dyDescent="0.25"/>
  <cols>
    <col min="1" max="1" width="8.7109375" style="107" bestFit="1" customWidth="1"/>
    <col min="2" max="2" width="128" style="107" bestFit="1" customWidth="1"/>
    <col min="3" max="3" width="54.28515625" style="107" bestFit="1" customWidth="1"/>
    <col min="4" max="4" width="19" style="107" bestFit="1" customWidth="1"/>
    <col min="5" max="6" width="19" style="107" customWidth="1"/>
    <col min="7" max="7" width="23.28515625" style="107" bestFit="1" customWidth="1"/>
    <col min="8" max="8" width="19" bestFit="1" customWidth="1"/>
    <col min="9" max="9" width="128" bestFit="1" customWidth="1"/>
    <col min="10" max="10" width="22.7109375" bestFit="1" customWidth="1"/>
    <col min="11" max="11" width="8.71093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08" t="s">
        <v>199</v>
      </c>
      <c r="B1" s="109" t="s">
        <v>110</v>
      </c>
      <c r="C1" s="109" t="s">
        <v>69</v>
      </c>
      <c r="D1" s="109" t="s">
        <v>200</v>
      </c>
      <c r="E1" s="108" t="s">
        <v>210</v>
      </c>
      <c r="F1" s="108" t="s">
        <v>199</v>
      </c>
      <c r="G1" s="108" t="s">
        <v>201</v>
      </c>
      <c r="H1" s="108" t="s">
        <v>202</v>
      </c>
      <c r="I1" s="110" t="s">
        <v>203</v>
      </c>
      <c r="J1" s="108" t="s">
        <v>204</v>
      </c>
      <c r="K1" s="108" t="s">
        <v>199</v>
      </c>
      <c r="L1" s="108" t="s">
        <v>202</v>
      </c>
      <c r="M1" s="110" t="s">
        <v>205</v>
      </c>
      <c r="N1" s="108" t="s">
        <v>206</v>
      </c>
      <c r="O1" s="111" t="s">
        <v>200</v>
      </c>
    </row>
    <row r="2" spans="1:15" x14ac:dyDescent="0.25">
      <c r="A2" s="106">
        <f>ROWS(A$2:$B2)</f>
        <v>1</v>
      </c>
      <c r="B2" s="222" t="s">
        <v>225</v>
      </c>
      <c r="C2" s="163"/>
      <c r="D2" s="164">
        <v>37816</v>
      </c>
      <c r="E2" s="107" t="str">
        <f>MID(TRIM(B2)&amp;"/"&amp;TRIM(C2),1,255)</f>
        <v>Therapieinstitut Keil GmbH/</v>
      </c>
      <c r="F2" s="106">
        <f>ROWS($B$2:F2)</f>
        <v>1</v>
      </c>
      <c r="G2" s="107">
        <f>IF(B2=B1,"",IF(LEN(B2)&lt;1,"",A2))</f>
        <v>1</v>
      </c>
      <c r="H2" s="107">
        <f>IFERROR(SMALL(G$2:G$100,ROWS(G$2:$G2)),"")</f>
        <v>1</v>
      </c>
      <c r="I2" s="107" t="str">
        <f>IFERROR(VLOOKUP(H2,A:B,2,0),IF(H1&lt;&gt;"","&lt;Neu&gt;",""))</f>
        <v>Therapieinstitut Keil GmbH</v>
      </c>
      <c r="J2" s="119">
        <f>Deckblatt_BINT_Schule_SF!C6</f>
        <v>0</v>
      </c>
      <c r="K2" t="str">
        <f>IF(AND($J$2=B2,$J$2&lt;&gt;0),A2,"")</f>
        <v/>
      </c>
      <c r="L2" s="107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19" t="str">
        <f>IF(Deckblatt_BINT_Schule_SF!C7=0," ",Deckblatt_BINT_Schule_SF!C7)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06">
        <f>ROWS(A$2:$B3)</f>
        <v>2</v>
      </c>
      <c r="B3" s="222" t="s">
        <v>226</v>
      </c>
      <c r="C3" s="163"/>
      <c r="D3" s="164">
        <v>33941</v>
      </c>
      <c r="E3" s="107" t="str">
        <f t="shared" ref="E3:E66" si="0">MID(TRIM(B3)&amp;"/"&amp;TRIM(C3),1,255)</f>
        <v>Verein Karl Schubert Schule für Seelenpflege-bedürftige Kinder und Jugendliche in Wien/</v>
      </c>
      <c r="F3" s="106">
        <f>ROWS($B$2:F3)</f>
        <v>2</v>
      </c>
      <c r="G3" s="107">
        <f t="shared" ref="G3:G62" si="1">IF(B3=B2,"",IF(LEN(B3)&lt;1,"",A3))</f>
        <v>2</v>
      </c>
      <c r="H3" s="107">
        <f>IFERROR(SMALL(G$2:G$100,ROWS(G$2:$G3)),"")</f>
        <v>2</v>
      </c>
      <c r="I3" s="107" t="str">
        <f t="shared" ref="I3:I65" si="2">IFERROR(VLOOKUP(H3,A:B,2,0),IF(H2&lt;&gt;"","&lt;Neu&gt;",""))</f>
        <v>Verein Karl Schubert Schule für Seelenpflege-bedürftige Kinder und Jugendliche in Wien</v>
      </c>
      <c r="K3" t="str">
        <f t="shared" ref="K3:K66" si="3">IF(AND($J$2=B3,$J$2&lt;&gt;0),A3,"")</f>
        <v/>
      </c>
      <c r="L3" s="107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06">
        <f>ROWS(A$2:$B4)</f>
        <v>3</v>
      </c>
      <c r="E4" s="107" t="str">
        <f t="shared" si="0"/>
        <v>/</v>
      </c>
      <c r="F4" s="106">
        <f>ROWS($B$2:F4)</f>
        <v>3</v>
      </c>
      <c r="G4" s="107" t="str">
        <f t="shared" si="1"/>
        <v/>
      </c>
      <c r="H4" s="107" t="str">
        <f>IFERROR(SMALL(G$2:G$100,ROWS(G$2:$G4)),"")</f>
        <v/>
      </c>
      <c r="I4" s="107" t="str">
        <f t="shared" si="2"/>
        <v>&lt;Neu&gt;</v>
      </c>
      <c r="K4" t="str">
        <f t="shared" si="3"/>
        <v/>
      </c>
      <c r="L4" s="107" t="str">
        <f>IFERROR(SMALL(K$2:K$100,ROWS($G$2:K4)),"")</f>
        <v/>
      </c>
      <c r="M4" t="str">
        <f t="shared" si="4"/>
        <v/>
      </c>
    </row>
    <row r="5" spans="1:15" x14ac:dyDescent="0.25">
      <c r="A5" s="106">
        <f>ROWS(A$2:$B5)</f>
        <v>4</v>
      </c>
      <c r="E5" s="107" t="str">
        <f t="shared" si="0"/>
        <v>/</v>
      </c>
      <c r="F5" s="106">
        <f>ROWS($B$2:F5)</f>
        <v>4</v>
      </c>
      <c r="G5" s="107" t="str">
        <f t="shared" si="1"/>
        <v/>
      </c>
      <c r="H5" s="107" t="str">
        <f>IFERROR(SMALL(G$2:G$100,ROWS(G$2:$G5)),"")</f>
        <v/>
      </c>
      <c r="I5" s="107" t="str">
        <f t="shared" si="2"/>
        <v/>
      </c>
      <c r="K5" t="str">
        <f t="shared" si="3"/>
        <v/>
      </c>
      <c r="L5" s="107" t="str">
        <f>IFERROR(SMALL(K$2:K$100,ROWS($G$2:K5)),"")</f>
        <v/>
      </c>
      <c r="M5" t="str">
        <f t="shared" si="4"/>
        <v/>
      </c>
    </row>
    <row r="6" spans="1:15" x14ac:dyDescent="0.25">
      <c r="A6" s="106">
        <f>ROWS(A$2:$B6)</f>
        <v>5</v>
      </c>
      <c r="E6" s="107" t="str">
        <f t="shared" si="0"/>
        <v>/</v>
      </c>
      <c r="F6" s="106">
        <f>ROWS($B$2:F6)</f>
        <v>5</v>
      </c>
      <c r="G6" s="107" t="str">
        <f t="shared" si="1"/>
        <v/>
      </c>
      <c r="H6" s="107" t="str">
        <f>IFERROR(SMALL(G$2:G$100,ROWS(G$2:$G6)),"")</f>
        <v/>
      </c>
      <c r="I6" s="107" t="str">
        <f t="shared" si="2"/>
        <v/>
      </c>
      <c r="K6" t="str">
        <f t="shared" si="3"/>
        <v/>
      </c>
      <c r="L6" s="107" t="str">
        <f>IFERROR(SMALL(K$2:K$100,ROWS($G$2:K6)),"")</f>
        <v/>
      </c>
      <c r="M6" t="str">
        <f t="shared" si="4"/>
        <v/>
      </c>
    </row>
    <row r="7" spans="1:15" x14ac:dyDescent="0.25">
      <c r="A7" s="106">
        <f>ROWS(A$2:$B7)</f>
        <v>6</v>
      </c>
      <c r="E7" s="107" t="str">
        <f t="shared" si="0"/>
        <v>/</v>
      </c>
      <c r="F7" s="106">
        <f>ROWS($B$2:F7)</f>
        <v>6</v>
      </c>
      <c r="G7" s="107" t="str">
        <f t="shared" si="1"/>
        <v/>
      </c>
      <c r="H7" s="107" t="str">
        <f>IFERROR(SMALL(G$2:G$100,ROWS(G$2:$G7)),"")</f>
        <v/>
      </c>
      <c r="I7" s="107" t="str">
        <f t="shared" si="2"/>
        <v/>
      </c>
      <c r="K7" t="str">
        <f t="shared" si="3"/>
        <v/>
      </c>
      <c r="L7" s="107" t="str">
        <f>IFERROR(SMALL(K$2:K$100,ROWS($G$2:K7)),"")</f>
        <v/>
      </c>
      <c r="M7" t="str">
        <f t="shared" si="4"/>
        <v/>
      </c>
    </row>
    <row r="8" spans="1:15" x14ac:dyDescent="0.25">
      <c r="A8" s="106">
        <f>ROWS(A$2:$B8)</f>
        <v>7</v>
      </c>
      <c r="E8" s="107" t="str">
        <f t="shared" si="0"/>
        <v>/</v>
      </c>
      <c r="F8" s="106">
        <f>ROWS($B$2:F8)</f>
        <v>7</v>
      </c>
      <c r="G8" s="107" t="str">
        <f t="shared" si="1"/>
        <v/>
      </c>
      <c r="H8" s="107" t="str">
        <f>IFERROR(SMALL(G$2:G$100,ROWS(G$2:$G8)),"")</f>
        <v/>
      </c>
      <c r="I8" s="107" t="str">
        <f t="shared" si="2"/>
        <v/>
      </c>
      <c r="K8" t="str">
        <f t="shared" si="3"/>
        <v/>
      </c>
      <c r="L8" s="107" t="str">
        <f>IFERROR(SMALL(K$2:K$100,ROWS($G$2:K8)),"")</f>
        <v/>
      </c>
      <c r="M8" t="str">
        <f t="shared" si="4"/>
        <v/>
      </c>
    </row>
    <row r="9" spans="1:15" x14ac:dyDescent="0.25">
      <c r="A9" s="106">
        <f>ROWS(A$2:$B9)</f>
        <v>8</v>
      </c>
      <c r="E9" s="107" t="str">
        <f t="shared" si="0"/>
        <v>/</v>
      </c>
      <c r="F9" s="106">
        <f>ROWS($B$2:F9)</f>
        <v>8</v>
      </c>
      <c r="G9" s="107" t="str">
        <f t="shared" si="1"/>
        <v/>
      </c>
      <c r="H9" s="107" t="str">
        <f>IFERROR(SMALL(G$2:G$100,ROWS(G$2:$G9)),"")</f>
        <v/>
      </c>
      <c r="I9" s="107" t="str">
        <f t="shared" si="2"/>
        <v/>
      </c>
      <c r="K9" t="str">
        <f t="shared" si="3"/>
        <v/>
      </c>
      <c r="L9" s="107" t="str">
        <f>IFERROR(SMALL(K$2:K$100,ROWS($G$2:K9)),"")</f>
        <v/>
      </c>
      <c r="M9" t="str">
        <f t="shared" si="4"/>
        <v/>
      </c>
    </row>
    <row r="10" spans="1:15" x14ac:dyDescent="0.25">
      <c r="A10" s="106">
        <f>ROWS(A$2:$B10)</f>
        <v>9</v>
      </c>
      <c r="E10" s="107" t="str">
        <f t="shared" si="0"/>
        <v>/</v>
      </c>
      <c r="F10" s="106">
        <f>ROWS($B$2:F10)</f>
        <v>9</v>
      </c>
      <c r="G10" s="107" t="str">
        <f t="shared" si="1"/>
        <v/>
      </c>
      <c r="H10" s="107" t="str">
        <f>IFERROR(SMALL(G$2:G$100,ROWS(G$2:$G10)),"")</f>
        <v/>
      </c>
      <c r="I10" s="107" t="str">
        <f t="shared" si="2"/>
        <v/>
      </c>
      <c r="K10" t="str">
        <f t="shared" si="3"/>
        <v/>
      </c>
      <c r="L10" s="107" t="str">
        <f>IFERROR(SMALL(K$2:K$100,ROWS($G$2:K10)),"")</f>
        <v/>
      </c>
      <c r="M10" t="str">
        <f t="shared" si="4"/>
        <v/>
      </c>
    </row>
    <row r="11" spans="1:15" x14ac:dyDescent="0.25">
      <c r="A11" s="106">
        <f>ROWS(A$2:$B11)</f>
        <v>10</v>
      </c>
      <c r="E11" s="107" t="str">
        <f t="shared" si="0"/>
        <v>/</v>
      </c>
      <c r="F11" s="106">
        <f>ROWS($B$2:F11)</f>
        <v>10</v>
      </c>
      <c r="G11" s="107" t="str">
        <f t="shared" si="1"/>
        <v/>
      </c>
      <c r="H11" s="107" t="str">
        <f>IFERROR(SMALL(G$2:G$100,ROWS(G$2:$G11)),"")</f>
        <v/>
      </c>
      <c r="I11" s="107" t="str">
        <f t="shared" si="2"/>
        <v/>
      </c>
      <c r="K11" t="str">
        <f t="shared" si="3"/>
        <v/>
      </c>
      <c r="L11" s="107" t="str">
        <f>IFERROR(SMALL(K$2:K$100,ROWS($G$2:K11)),"")</f>
        <v/>
      </c>
      <c r="M11" t="str">
        <f t="shared" si="4"/>
        <v/>
      </c>
    </row>
    <row r="12" spans="1:15" x14ac:dyDescent="0.25">
      <c r="A12" s="106">
        <f>ROWS(A$2:$B12)</f>
        <v>11</v>
      </c>
      <c r="E12" s="107" t="str">
        <f t="shared" si="0"/>
        <v>/</v>
      </c>
      <c r="F12" s="106">
        <f>ROWS($B$2:F12)</f>
        <v>11</v>
      </c>
      <c r="G12" s="107" t="str">
        <f t="shared" si="1"/>
        <v/>
      </c>
      <c r="H12" s="107" t="str">
        <f>IFERROR(SMALL(G$2:G$100,ROWS(G$2:$G12)),"")</f>
        <v/>
      </c>
      <c r="I12" s="107" t="str">
        <f t="shared" si="2"/>
        <v/>
      </c>
      <c r="K12" t="str">
        <f t="shared" si="3"/>
        <v/>
      </c>
      <c r="L12" s="107" t="str">
        <f>IFERROR(SMALL(K$2:K$100,ROWS($G$2:K12)),"")</f>
        <v/>
      </c>
      <c r="M12" t="str">
        <f t="shared" si="4"/>
        <v/>
      </c>
    </row>
    <row r="13" spans="1:15" x14ac:dyDescent="0.25">
      <c r="A13" s="106">
        <f>ROWS(A$2:$B13)</f>
        <v>12</v>
      </c>
      <c r="E13" s="107" t="str">
        <f t="shared" si="0"/>
        <v>/</v>
      </c>
      <c r="F13" s="106">
        <f>ROWS($B$2:F13)</f>
        <v>12</v>
      </c>
      <c r="G13" s="107" t="str">
        <f t="shared" si="1"/>
        <v/>
      </c>
      <c r="H13" s="107" t="str">
        <f>IFERROR(SMALL(G$2:G$100,ROWS(G$2:$G13)),"")</f>
        <v/>
      </c>
      <c r="I13" s="107" t="str">
        <f t="shared" si="2"/>
        <v/>
      </c>
      <c r="K13" t="str">
        <f t="shared" si="3"/>
        <v/>
      </c>
      <c r="L13" s="107" t="str">
        <f>IFERROR(SMALL(K$2:K$100,ROWS($G$2:K13)),"")</f>
        <v/>
      </c>
      <c r="M13" t="str">
        <f t="shared" si="4"/>
        <v/>
      </c>
    </row>
    <row r="14" spans="1:15" x14ac:dyDescent="0.25">
      <c r="A14" s="106">
        <f>ROWS(A$2:$B14)</f>
        <v>13</v>
      </c>
      <c r="E14" s="107" t="str">
        <f t="shared" si="0"/>
        <v>/</v>
      </c>
      <c r="F14" s="106">
        <f>ROWS($B$2:F14)</f>
        <v>13</v>
      </c>
      <c r="G14" s="107" t="str">
        <f t="shared" si="1"/>
        <v/>
      </c>
      <c r="H14" s="107" t="str">
        <f>IFERROR(SMALL(G$2:G$100,ROWS(G$2:$G14)),"")</f>
        <v/>
      </c>
      <c r="I14" s="107" t="str">
        <f t="shared" si="2"/>
        <v/>
      </c>
      <c r="K14" t="str">
        <f t="shared" si="3"/>
        <v/>
      </c>
      <c r="L14" s="107" t="str">
        <f>IFERROR(SMALL(K$2:K$100,ROWS($G$2:K14)),"")</f>
        <v/>
      </c>
      <c r="M14" t="str">
        <f t="shared" si="4"/>
        <v/>
      </c>
    </row>
    <row r="15" spans="1:15" x14ac:dyDescent="0.25">
      <c r="A15" s="106">
        <f>ROWS(A$2:$B15)</f>
        <v>14</v>
      </c>
      <c r="E15" s="107" t="str">
        <f t="shared" si="0"/>
        <v>/</v>
      </c>
      <c r="F15" s="106">
        <f>ROWS($B$2:F15)</f>
        <v>14</v>
      </c>
      <c r="G15" s="107" t="str">
        <f t="shared" si="1"/>
        <v/>
      </c>
      <c r="H15" s="107" t="str">
        <f>IFERROR(SMALL(G$2:G$100,ROWS(G$2:$G15)),"")</f>
        <v/>
      </c>
      <c r="I15" s="107" t="str">
        <f t="shared" si="2"/>
        <v/>
      </c>
      <c r="K15" t="str">
        <f t="shared" si="3"/>
        <v/>
      </c>
      <c r="L15" s="107" t="str">
        <f>IFERROR(SMALL(K$2:K$100,ROWS($G$2:K15)),"")</f>
        <v/>
      </c>
      <c r="M15" t="str">
        <f t="shared" si="4"/>
        <v/>
      </c>
    </row>
    <row r="16" spans="1:15" x14ac:dyDescent="0.25">
      <c r="A16" s="106">
        <f>ROWS(A$2:$B16)</f>
        <v>15</v>
      </c>
      <c r="E16" s="107" t="str">
        <f t="shared" si="0"/>
        <v>/</v>
      </c>
      <c r="F16" s="106">
        <f>ROWS($B$2:F16)</f>
        <v>15</v>
      </c>
      <c r="G16" s="107" t="str">
        <f t="shared" si="1"/>
        <v/>
      </c>
      <c r="H16" s="107" t="str">
        <f>IFERROR(SMALL(G$2:G$100,ROWS(G$2:$G16)),"")</f>
        <v/>
      </c>
      <c r="I16" s="107" t="str">
        <f t="shared" si="2"/>
        <v/>
      </c>
      <c r="K16" t="str">
        <f t="shared" si="3"/>
        <v/>
      </c>
      <c r="L16" s="107" t="str">
        <f>IFERROR(SMALL(K$2:K$100,ROWS($G$2:K16)),"")</f>
        <v/>
      </c>
      <c r="M16" t="str">
        <f t="shared" si="4"/>
        <v/>
      </c>
    </row>
    <row r="17" spans="1:13" x14ac:dyDescent="0.25">
      <c r="A17" s="106">
        <f>ROWS(A$2:$B17)</f>
        <v>16</v>
      </c>
      <c r="E17" s="107" t="str">
        <f t="shared" si="0"/>
        <v>/</v>
      </c>
      <c r="F17" s="106">
        <f>ROWS($B$2:F17)</f>
        <v>16</v>
      </c>
      <c r="G17" s="107" t="str">
        <f t="shared" si="1"/>
        <v/>
      </c>
      <c r="H17" s="107" t="str">
        <f>IFERROR(SMALL(G$2:G$100,ROWS(G$2:$G17)),"")</f>
        <v/>
      </c>
      <c r="I17" s="107" t="str">
        <f t="shared" si="2"/>
        <v/>
      </c>
      <c r="K17" t="str">
        <f t="shared" si="3"/>
        <v/>
      </c>
      <c r="L17" s="107" t="str">
        <f>IFERROR(SMALL(K$2:K$100,ROWS($G$2:K17)),"")</f>
        <v/>
      </c>
      <c r="M17" t="str">
        <f t="shared" si="4"/>
        <v/>
      </c>
    </row>
    <row r="18" spans="1:13" x14ac:dyDescent="0.25">
      <c r="A18" s="106">
        <f>ROWS(A$2:$B18)</f>
        <v>17</v>
      </c>
      <c r="E18" s="107" t="str">
        <f t="shared" si="0"/>
        <v>/</v>
      </c>
      <c r="F18" s="106">
        <f>ROWS($B$2:F18)</f>
        <v>17</v>
      </c>
      <c r="G18" s="107" t="str">
        <f t="shared" si="1"/>
        <v/>
      </c>
      <c r="H18" s="107" t="str">
        <f>IFERROR(SMALL(G$2:G$100,ROWS(G$2:$G18)),"")</f>
        <v/>
      </c>
      <c r="I18" s="107" t="str">
        <f t="shared" si="2"/>
        <v/>
      </c>
      <c r="K18" t="str">
        <f t="shared" si="3"/>
        <v/>
      </c>
      <c r="L18" s="107" t="str">
        <f>IFERROR(SMALL(K$2:K$100,ROWS($G$2:K18)),"")</f>
        <v/>
      </c>
      <c r="M18" t="str">
        <f t="shared" si="4"/>
        <v/>
      </c>
    </row>
    <row r="19" spans="1:13" x14ac:dyDescent="0.25">
      <c r="A19" s="106">
        <f>ROWS(A$2:$B19)</f>
        <v>18</v>
      </c>
      <c r="E19" s="107" t="str">
        <f t="shared" si="0"/>
        <v>/</v>
      </c>
      <c r="F19" s="106">
        <f>ROWS($B$2:F19)</f>
        <v>18</v>
      </c>
      <c r="G19" s="107" t="str">
        <f t="shared" si="1"/>
        <v/>
      </c>
      <c r="H19" s="107" t="str">
        <f>IFERROR(SMALL(G$2:G$100,ROWS(G$2:$G19)),"")</f>
        <v/>
      </c>
      <c r="I19" s="107" t="str">
        <f t="shared" si="2"/>
        <v/>
      </c>
      <c r="K19" t="str">
        <f t="shared" si="3"/>
        <v/>
      </c>
      <c r="L19" s="107" t="str">
        <f>IFERROR(SMALL(K$2:K$100,ROWS($G$2:K19)),"")</f>
        <v/>
      </c>
      <c r="M19" t="str">
        <f t="shared" si="4"/>
        <v/>
      </c>
    </row>
    <row r="20" spans="1:13" x14ac:dyDescent="0.25">
      <c r="A20" s="106">
        <f>ROWS(A$2:$B20)</f>
        <v>19</v>
      </c>
      <c r="E20" s="107" t="str">
        <f t="shared" si="0"/>
        <v>/</v>
      </c>
      <c r="F20" s="106">
        <f>ROWS($B$2:F20)</f>
        <v>19</v>
      </c>
      <c r="G20" s="107" t="str">
        <f t="shared" si="1"/>
        <v/>
      </c>
      <c r="H20" s="107" t="str">
        <f>IFERROR(SMALL(G$2:G$100,ROWS(G$2:$G20)),"")</f>
        <v/>
      </c>
      <c r="I20" s="107" t="str">
        <f t="shared" si="2"/>
        <v/>
      </c>
      <c r="K20" t="str">
        <f t="shared" si="3"/>
        <v/>
      </c>
      <c r="L20" s="107" t="str">
        <f>IFERROR(SMALL(K$2:K$100,ROWS($G$2:K20)),"")</f>
        <v/>
      </c>
      <c r="M20" t="str">
        <f t="shared" si="4"/>
        <v/>
      </c>
    </row>
    <row r="21" spans="1:13" x14ac:dyDescent="0.25">
      <c r="A21" s="106">
        <f>ROWS(A$2:$B21)</f>
        <v>20</v>
      </c>
      <c r="E21" s="107" t="str">
        <f t="shared" si="0"/>
        <v>/</v>
      </c>
      <c r="F21" s="106">
        <f>ROWS($B$2:F21)</f>
        <v>20</v>
      </c>
      <c r="G21" s="107" t="str">
        <f t="shared" si="1"/>
        <v/>
      </c>
      <c r="H21" s="107" t="str">
        <f>IFERROR(SMALL(G$2:G$100,ROWS(G$2:$G21)),"")</f>
        <v/>
      </c>
      <c r="I21" s="107" t="str">
        <f t="shared" si="2"/>
        <v/>
      </c>
      <c r="K21" t="str">
        <f t="shared" si="3"/>
        <v/>
      </c>
      <c r="L21" s="107" t="str">
        <f>IFERROR(SMALL(K$2:K$100,ROWS($G$2:K21)),"")</f>
        <v/>
      </c>
      <c r="M21" t="str">
        <f t="shared" si="4"/>
        <v/>
      </c>
    </row>
    <row r="22" spans="1:13" x14ac:dyDescent="0.25">
      <c r="A22" s="106">
        <f>ROWS(A$2:$B22)</f>
        <v>21</v>
      </c>
      <c r="E22" s="107" t="str">
        <f t="shared" si="0"/>
        <v>/</v>
      </c>
      <c r="F22" s="106">
        <f>ROWS($B$2:F22)</f>
        <v>21</v>
      </c>
      <c r="G22" s="107" t="str">
        <f t="shared" si="1"/>
        <v/>
      </c>
      <c r="H22" s="107" t="str">
        <f>IFERROR(SMALL(G$2:G$100,ROWS(G$2:$G22)),"")</f>
        <v/>
      </c>
      <c r="I22" s="107" t="str">
        <f t="shared" si="2"/>
        <v/>
      </c>
      <c r="K22" t="str">
        <f t="shared" si="3"/>
        <v/>
      </c>
      <c r="L22" s="107" t="str">
        <f>IFERROR(SMALL(K$2:K$100,ROWS($G$2:K22)),"")</f>
        <v/>
      </c>
      <c r="M22" t="str">
        <f t="shared" si="4"/>
        <v/>
      </c>
    </row>
    <row r="23" spans="1:13" x14ac:dyDescent="0.25">
      <c r="A23" s="106">
        <f>ROWS(A$2:$B23)</f>
        <v>22</v>
      </c>
      <c r="E23" s="107" t="str">
        <f t="shared" si="0"/>
        <v>/</v>
      </c>
      <c r="F23" s="106">
        <f>ROWS($B$2:F23)</f>
        <v>22</v>
      </c>
      <c r="G23" s="107" t="str">
        <f t="shared" si="1"/>
        <v/>
      </c>
      <c r="H23" s="107" t="str">
        <f>IFERROR(SMALL(G$2:G$100,ROWS(G$2:$G23)),"")</f>
        <v/>
      </c>
      <c r="I23" s="107" t="str">
        <f t="shared" si="2"/>
        <v/>
      </c>
      <c r="K23" t="str">
        <f t="shared" si="3"/>
        <v/>
      </c>
      <c r="L23" s="107" t="str">
        <f>IFERROR(SMALL(K$2:K$100,ROWS($G$2:K23)),"")</f>
        <v/>
      </c>
      <c r="M23" t="str">
        <f t="shared" si="4"/>
        <v/>
      </c>
    </row>
    <row r="24" spans="1:13" x14ac:dyDescent="0.25">
      <c r="A24" s="106">
        <f>ROWS(A$2:$B24)</f>
        <v>23</v>
      </c>
      <c r="E24" s="107" t="str">
        <f t="shared" si="0"/>
        <v>/</v>
      </c>
      <c r="F24" s="106">
        <f>ROWS($B$2:F24)</f>
        <v>23</v>
      </c>
      <c r="G24" s="107" t="str">
        <f t="shared" si="1"/>
        <v/>
      </c>
      <c r="H24" s="107" t="str">
        <f>IFERROR(SMALL(G$2:G$100,ROWS(G$2:$G24)),"")</f>
        <v/>
      </c>
      <c r="I24" s="107" t="str">
        <f t="shared" si="2"/>
        <v/>
      </c>
      <c r="K24" t="str">
        <f t="shared" si="3"/>
        <v/>
      </c>
      <c r="L24" s="107" t="str">
        <f>IFERROR(SMALL(K$2:K$100,ROWS($G$2:K24)),"")</f>
        <v/>
      </c>
      <c r="M24" t="str">
        <f t="shared" si="4"/>
        <v/>
      </c>
    </row>
    <row r="25" spans="1:13" x14ac:dyDescent="0.25">
      <c r="A25" s="106">
        <f>ROWS(A$2:$B25)</f>
        <v>24</v>
      </c>
      <c r="E25" s="107" t="str">
        <f t="shared" si="0"/>
        <v>/</v>
      </c>
      <c r="F25" s="106">
        <f>ROWS($B$2:F25)</f>
        <v>24</v>
      </c>
      <c r="G25" s="107" t="str">
        <f t="shared" si="1"/>
        <v/>
      </c>
      <c r="H25" s="107" t="str">
        <f>IFERROR(SMALL(G$2:G$100,ROWS(G$2:$G25)),"")</f>
        <v/>
      </c>
      <c r="I25" s="107" t="str">
        <f t="shared" si="2"/>
        <v/>
      </c>
      <c r="K25" t="str">
        <f t="shared" si="3"/>
        <v/>
      </c>
      <c r="L25" s="107" t="str">
        <f>IFERROR(SMALL(K$2:K$100,ROWS($G$2:K25)),"")</f>
        <v/>
      </c>
      <c r="M25" t="str">
        <f t="shared" si="4"/>
        <v/>
      </c>
    </row>
    <row r="26" spans="1:13" x14ac:dyDescent="0.25">
      <c r="A26" s="106">
        <f>ROWS(A$2:$B26)</f>
        <v>25</v>
      </c>
      <c r="E26" s="107" t="str">
        <f t="shared" si="0"/>
        <v>/</v>
      </c>
      <c r="F26" s="106">
        <f>ROWS($B$2:F26)</f>
        <v>25</v>
      </c>
      <c r="G26" s="107" t="str">
        <f t="shared" si="1"/>
        <v/>
      </c>
      <c r="H26" s="107" t="str">
        <f>IFERROR(SMALL(G$2:G$100,ROWS(G$2:$G26)),"")</f>
        <v/>
      </c>
      <c r="I26" s="107" t="str">
        <f t="shared" si="2"/>
        <v/>
      </c>
      <c r="K26" t="str">
        <f t="shared" si="3"/>
        <v/>
      </c>
      <c r="L26" s="107" t="str">
        <f>IFERROR(SMALL(K$2:K$100,ROWS($G$2:K26)),"")</f>
        <v/>
      </c>
      <c r="M26" t="str">
        <f t="shared" si="4"/>
        <v/>
      </c>
    </row>
    <row r="27" spans="1:13" x14ac:dyDescent="0.25">
      <c r="A27" s="106">
        <f>ROWS(A$2:$B27)</f>
        <v>26</v>
      </c>
      <c r="E27" s="107" t="str">
        <f t="shared" si="0"/>
        <v>/</v>
      </c>
      <c r="F27" s="106">
        <f>ROWS($B$2:F27)</f>
        <v>26</v>
      </c>
      <c r="G27" s="107" t="str">
        <f t="shared" si="1"/>
        <v/>
      </c>
      <c r="H27" s="107" t="str">
        <f>IFERROR(SMALL(G$2:G$100,ROWS(G$2:$G27)),"")</f>
        <v/>
      </c>
      <c r="I27" s="107" t="str">
        <f t="shared" si="2"/>
        <v/>
      </c>
      <c r="K27" t="str">
        <f t="shared" si="3"/>
        <v/>
      </c>
      <c r="L27" s="107" t="str">
        <f>IFERROR(SMALL(K$2:K$100,ROWS($G$2:K27)),"")</f>
        <v/>
      </c>
      <c r="M27" t="str">
        <f t="shared" si="4"/>
        <v/>
      </c>
    </row>
    <row r="28" spans="1:13" x14ac:dyDescent="0.25">
      <c r="A28" s="106">
        <f>ROWS(A$2:$B28)</f>
        <v>27</v>
      </c>
      <c r="E28" s="107" t="str">
        <f t="shared" si="0"/>
        <v>/</v>
      </c>
      <c r="F28" s="106">
        <f>ROWS($B$2:F28)</f>
        <v>27</v>
      </c>
      <c r="G28" s="107" t="str">
        <f t="shared" si="1"/>
        <v/>
      </c>
      <c r="H28" s="107" t="str">
        <f>IFERROR(SMALL(G$2:G$100,ROWS(G$2:$G28)),"")</f>
        <v/>
      </c>
      <c r="I28" s="107" t="str">
        <f t="shared" si="2"/>
        <v/>
      </c>
      <c r="K28" t="str">
        <f t="shared" si="3"/>
        <v/>
      </c>
      <c r="L28" s="107" t="str">
        <f>IFERROR(SMALL(K$2:K$100,ROWS($G$2:K28)),"")</f>
        <v/>
      </c>
      <c r="M28" t="str">
        <f t="shared" si="4"/>
        <v/>
      </c>
    </row>
    <row r="29" spans="1:13" x14ac:dyDescent="0.25">
      <c r="A29" s="106">
        <f>ROWS(A$2:$B29)</f>
        <v>28</v>
      </c>
      <c r="E29" s="107" t="str">
        <f t="shared" si="0"/>
        <v>/</v>
      </c>
      <c r="F29" s="106">
        <f>ROWS($B$2:F29)</f>
        <v>28</v>
      </c>
      <c r="G29" s="107" t="str">
        <f t="shared" si="1"/>
        <v/>
      </c>
      <c r="H29" s="107" t="str">
        <f>IFERROR(SMALL(G$2:G$100,ROWS(G$2:$G29)),"")</f>
        <v/>
      </c>
      <c r="I29" s="107" t="str">
        <f t="shared" si="2"/>
        <v/>
      </c>
      <c r="K29" t="str">
        <f t="shared" si="3"/>
        <v/>
      </c>
      <c r="L29" s="107" t="str">
        <f>IFERROR(SMALL(K$2:K$100,ROWS($G$2:K29)),"")</f>
        <v/>
      </c>
      <c r="M29" t="str">
        <f t="shared" si="4"/>
        <v/>
      </c>
    </row>
    <row r="30" spans="1:13" x14ac:dyDescent="0.25">
      <c r="A30" s="106">
        <f>ROWS(A$2:$B30)</f>
        <v>29</v>
      </c>
      <c r="E30" s="107" t="str">
        <f t="shared" si="0"/>
        <v>/</v>
      </c>
      <c r="F30" s="106">
        <f>ROWS($B$2:F30)</f>
        <v>29</v>
      </c>
      <c r="G30" s="107" t="str">
        <f t="shared" si="1"/>
        <v/>
      </c>
      <c r="H30" s="107" t="str">
        <f>IFERROR(SMALL(G$2:G$100,ROWS(G$2:$G30)),"")</f>
        <v/>
      </c>
      <c r="I30" s="107" t="str">
        <f t="shared" si="2"/>
        <v/>
      </c>
      <c r="K30" t="str">
        <f t="shared" si="3"/>
        <v/>
      </c>
      <c r="L30" s="107" t="str">
        <f>IFERROR(SMALL(K$2:K$100,ROWS($G$2:K30)),"")</f>
        <v/>
      </c>
      <c r="M30" t="str">
        <f t="shared" si="4"/>
        <v/>
      </c>
    </row>
    <row r="31" spans="1:13" x14ac:dyDescent="0.25">
      <c r="A31" s="106">
        <f>ROWS(A$2:$B31)</f>
        <v>30</v>
      </c>
      <c r="E31" s="107" t="str">
        <f t="shared" si="0"/>
        <v>/</v>
      </c>
      <c r="F31" s="106">
        <f>ROWS($B$2:F31)</f>
        <v>30</v>
      </c>
      <c r="G31" s="107" t="str">
        <f t="shared" si="1"/>
        <v/>
      </c>
      <c r="H31" s="107" t="str">
        <f>IFERROR(SMALL(G$2:G$100,ROWS(G$2:$G31)),"")</f>
        <v/>
      </c>
      <c r="I31" s="107" t="str">
        <f t="shared" si="2"/>
        <v/>
      </c>
      <c r="K31" t="str">
        <f t="shared" si="3"/>
        <v/>
      </c>
      <c r="L31" s="107" t="str">
        <f>IFERROR(SMALL(K$2:K$100,ROWS($G$2:K31)),"")</f>
        <v/>
      </c>
      <c r="M31" t="str">
        <f t="shared" si="4"/>
        <v/>
      </c>
    </row>
    <row r="32" spans="1:13" x14ac:dyDescent="0.25">
      <c r="A32" s="106">
        <f>ROWS(A$2:$B32)</f>
        <v>31</v>
      </c>
      <c r="E32" s="107" t="str">
        <f t="shared" si="0"/>
        <v>/</v>
      </c>
      <c r="F32" s="106">
        <f>ROWS($B$2:F32)</f>
        <v>31</v>
      </c>
      <c r="G32" s="107" t="str">
        <f t="shared" si="1"/>
        <v/>
      </c>
      <c r="H32" s="107" t="str">
        <f>IFERROR(SMALL(G$2:G$100,ROWS(G$2:$G32)),"")</f>
        <v/>
      </c>
      <c r="I32" s="107" t="str">
        <f t="shared" si="2"/>
        <v/>
      </c>
      <c r="K32" t="str">
        <f t="shared" si="3"/>
        <v/>
      </c>
      <c r="L32" s="107" t="str">
        <f>IFERROR(SMALL(K$2:K$100,ROWS($G$2:K32)),"")</f>
        <v/>
      </c>
      <c r="M32" t="str">
        <f t="shared" si="4"/>
        <v/>
      </c>
    </row>
    <row r="33" spans="1:13" x14ac:dyDescent="0.25">
      <c r="A33" s="106">
        <f>ROWS(A$2:$B33)</f>
        <v>32</v>
      </c>
      <c r="E33" s="107" t="str">
        <f t="shared" si="0"/>
        <v>/</v>
      </c>
      <c r="F33" s="106">
        <f>ROWS($B$2:F33)</f>
        <v>32</v>
      </c>
      <c r="G33" s="107" t="str">
        <f t="shared" si="1"/>
        <v/>
      </c>
      <c r="H33" s="107" t="str">
        <f>IFERROR(SMALL(G$2:G$100,ROWS(G$2:$G33)),"")</f>
        <v/>
      </c>
      <c r="I33" s="107" t="str">
        <f t="shared" si="2"/>
        <v/>
      </c>
      <c r="K33" t="str">
        <f t="shared" si="3"/>
        <v/>
      </c>
      <c r="L33" s="107" t="str">
        <f>IFERROR(SMALL(K$2:K$100,ROWS($G$2:K33)),"")</f>
        <v/>
      </c>
      <c r="M33" t="str">
        <f t="shared" si="4"/>
        <v/>
      </c>
    </row>
    <row r="34" spans="1:13" x14ac:dyDescent="0.25">
      <c r="A34" s="106">
        <f>ROWS(A$2:$B34)</f>
        <v>33</v>
      </c>
      <c r="E34" s="107" t="str">
        <f t="shared" si="0"/>
        <v>/</v>
      </c>
      <c r="F34" s="106">
        <f>ROWS($B$2:F34)</f>
        <v>33</v>
      </c>
      <c r="G34" s="107" t="str">
        <f t="shared" si="1"/>
        <v/>
      </c>
      <c r="H34" s="107" t="str">
        <f>IFERROR(SMALL(G$2:G$100,ROWS(G$2:$G34)),"")</f>
        <v/>
      </c>
      <c r="I34" s="107" t="str">
        <f t="shared" si="2"/>
        <v/>
      </c>
      <c r="K34" t="str">
        <f t="shared" si="3"/>
        <v/>
      </c>
      <c r="L34" s="107" t="str">
        <f>IFERROR(SMALL(K$2:K$100,ROWS($G$2:K34)),"")</f>
        <v/>
      </c>
      <c r="M34" t="str">
        <f t="shared" si="4"/>
        <v/>
      </c>
    </row>
    <row r="35" spans="1:13" x14ac:dyDescent="0.25">
      <c r="A35" s="106">
        <f>ROWS(A$2:$B35)</f>
        <v>34</v>
      </c>
      <c r="E35" s="107" t="str">
        <f t="shared" si="0"/>
        <v>/</v>
      </c>
      <c r="F35" s="106">
        <f>ROWS($B$2:F35)</f>
        <v>34</v>
      </c>
      <c r="G35" s="107" t="str">
        <f t="shared" si="1"/>
        <v/>
      </c>
      <c r="H35" s="107" t="str">
        <f>IFERROR(SMALL(G$2:G$100,ROWS(G$2:$G35)),"")</f>
        <v/>
      </c>
      <c r="I35" s="107" t="str">
        <f t="shared" si="2"/>
        <v/>
      </c>
      <c r="K35" t="str">
        <f t="shared" si="3"/>
        <v/>
      </c>
      <c r="L35" s="107" t="str">
        <f>IFERROR(SMALL(K$2:K$100,ROWS($G$2:K35)),"")</f>
        <v/>
      </c>
      <c r="M35" t="str">
        <f t="shared" si="4"/>
        <v/>
      </c>
    </row>
    <row r="36" spans="1:13" x14ac:dyDescent="0.25">
      <c r="A36" s="106">
        <f>ROWS(A$2:$B36)</f>
        <v>35</v>
      </c>
      <c r="E36" s="107" t="str">
        <f t="shared" si="0"/>
        <v>/</v>
      </c>
      <c r="F36" s="106">
        <f>ROWS($B$2:F36)</f>
        <v>35</v>
      </c>
      <c r="G36" s="107" t="str">
        <f t="shared" si="1"/>
        <v/>
      </c>
      <c r="H36" s="107" t="str">
        <f>IFERROR(SMALL(G$2:G$100,ROWS(G$2:$G36)),"")</f>
        <v/>
      </c>
      <c r="I36" s="107" t="str">
        <f t="shared" si="2"/>
        <v/>
      </c>
      <c r="K36" t="str">
        <f t="shared" si="3"/>
        <v/>
      </c>
      <c r="L36" s="107" t="str">
        <f>IFERROR(SMALL(K$2:K$100,ROWS($G$2:K36)),"")</f>
        <v/>
      </c>
      <c r="M36" t="str">
        <f t="shared" si="4"/>
        <v/>
      </c>
    </row>
    <row r="37" spans="1:13" x14ac:dyDescent="0.25">
      <c r="A37" s="106">
        <f>ROWS(A$2:$B37)</f>
        <v>36</v>
      </c>
      <c r="E37" s="107" t="str">
        <f t="shared" si="0"/>
        <v>/</v>
      </c>
      <c r="F37" s="106">
        <f>ROWS($B$2:F37)</f>
        <v>36</v>
      </c>
      <c r="G37" s="107" t="str">
        <f t="shared" si="1"/>
        <v/>
      </c>
      <c r="H37" s="107" t="str">
        <f>IFERROR(SMALL(G$2:G$100,ROWS(G$2:$G37)),"")</f>
        <v/>
      </c>
      <c r="I37" s="107" t="str">
        <f t="shared" si="2"/>
        <v/>
      </c>
      <c r="K37" t="str">
        <f t="shared" si="3"/>
        <v/>
      </c>
      <c r="L37" s="107" t="str">
        <f>IFERROR(SMALL(K$2:K$100,ROWS($G$2:K37)),"")</f>
        <v/>
      </c>
      <c r="M37" t="str">
        <f t="shared" si="4"/>
        <v/>
      </c>
    </row>
    <row r="38" spans="1:13" x14ac:dyDescent="0.25">
      <c r="A38" s="106">
        <f>ROWS(A$2:$B38)</f>
        <v>37</v>
      </c>
      <c r="E38" s="107" t="str">
        <f t="shared" si="0"/>
        <v>/</v>
      </c>
      <c r="F38" s="106">
        <f>ROWS($B$2:F38)</f>
        <v>37</v>
      </c>
      <c r="G38" s="107" t="str">
        <f t="shared" si="1"/>
        <v/>
      </c>
      <c r="H38" s="107" t="str">
        <f>IFERROR(SMALL(G$2:G$100,ROWS(G$2:$G38)),"")</f>
        <v/>
      </c>
      <c r="I38" s="107" t="str">
        <f t="shared" si="2"/>
        <v/>
      </c>
      <c r="K38" t="str">
        <f t="shared" si="3"/>
        <v/>
      </c>
      <c r="L38" s="107" t="str">
        <f>IFERROR(SMALL(K$2:K$100,ROWS($G$2:K38)),"")</f>
        <v/>
      </c>
      <c r="M38" t="str">
        <f t="shared" si="4"/>
        <v/>
      </c>
    </row>
    <row r="39" spans="1:13" x14ac:dyDescent="0.25">
      <c r="A39" s="106">
        <f>ROWS(A$2:$B39)</f>
        <v>38</v>
      </c>
      <c r="E39" s="107" t="str">
        <f t="shared" si="0"/>
        <v>/</v>
      </c>
      <c r="F39" s="106">
        <f>ROWS($B$2:F39)</f>
        <v>38</v>
      </c>
      <c r="G39" s="107" t="str">
        <f t="shared" si="1"/>
        <v/>
      </c>
      <c r="H39" s="107" t="str">
        <f>IFERROR(SMALL(G$2:G$100,ROWS(G$2:$G39)),"")</f>
        <v/>
      </c>
      <c r="I39" s="107" t="str">
        <f t="shared" si="2"/>
        <v/>
      </c>
      <c r="K39" t="str">
        <f t="shared" si="3"/>
        <v/>
      </c>
      <c r="L39" s="107" t="str">
        <f>IFERROR(SMALL(K$2:K$100,ROWS($G$2:K39)),"")</f>
        <v/>
      </c>
      <c r="M39" t="str">
        <f t="shared" si="4"/>
        <v/>
      </c>
    </row>
    <row r="40" spans="1:13" x14ac:dyDescent="0.25">
      <c r="A40" s="106">
        <f>ROWS(A$2:$B40)</f>
        <v>39</v>
      </c>
      <c r="E40" s="107" t="str">
        <f t="shared" si="0"/>
        <v>/</v>
      </c>
      <c r="F40" s="106">
        <f>ROWS($B$2:F40)</f>
        <v>39</v>
      </c>
      <c r="G40" s="107" t="str">
        <f t="shared" si="1"/>
        <v/>
      </c>
      <c r="H40" s="107" t="str">
        <f>IFERROR(SMALL(G$2:G$100,ROWS(G$2:$G40)),"")</f>
        <v/>
      </c>
      <c r="I40" s="107" t="str">
        <f t="shared" si="2"/>
        <v/>
      </c>
      <c r="K40" t="str">
        <f t="shared" si="3"/>
        <v/>
      </c>
      <c r="L40" s="107" t="str">
        <f>IFERROR(SMALL(K$2:K$100,ROWS($G$2:K40)),"")</f>
        <v/>
      </c>
      <c r="M40" t="str">
        <f t="shared" si="4"/>
        <v/>
      </c>
    </row>
    <row r="41" spans="1:13" x14ac:dyDescent="0.25">
      <c r="A41" s="106">
        <f>ROWS(A$2:$B41)</f>
        <v>40</v>
      </c>
      <c r="E41" s="107" t="str">
        <f t="shared" si="0"/>
        <v>/</v>
      </c>
      <c r="F41" s="106">
        <f>ROWS($B$2:F41)</f>
        <v>40</v>
      </c>
      <c r="G41" s="107" t="str">
        <f t="shared" si="1"/>
        <v/>
      </c>
      <c r="H41" s="107" t="str">
        <f>IFERROR(SMALL(G$2:G$100,ROWS(G$2:$G41)),"")</f>
        <v/>
      </c>
      <c r="I41" s="107" t="str">
        <f t="shared" si="2"/>
        <v/>
      </c>
      <c r="K41" t="str">
        <f t="shared" si="3"/>
        <v/>
      </c>
      <c r="L41" s="107" t="str">
        <f>IFERROR(SMALL(K$2:K$100,ROWS($G$2:K41)),"")</f>
        <v/>
      </c>
      <c r="M41" t="str">
        <f t="shared" si="4"/>
        <v/>
      </c>
    </row>
    <row r="42" spans="1:13" x14ac:dyDescent="0.25">
      <c r="A42" s="106">
        <f>ROWS(A$2:$B42)</f>
        <v>41</v>
      </c>
      <c r="E42" s="107" t="str">
        <f t="shared" si="0"/>
        <v>/</v>
      </c>
      <c r="F42" s="106">
        <f>ROWS($B$2:F42)</f>
        <v>41</v>
      </c>
      <c r="G42" s="107" t="str">
        <f t="shared" si="1"/>
        <v/>
      </c>
      <c r="H42" s="107" t="str">
        <f>IFERROR(SMALL(G$2:G$100,ROWS(G$2:$G42)),"")</f>
        <v/>
      </c>
      <c r="I42" s="107" t="str">
        <f t="shared" si="2"/>
        <v/>
      </c>
      <c r="K42" t="str">
        <f t="shared" si="3"/>
        <v/>
      </c>
      <c r="L42" s="107" t="str">
        <f>IFERROR(SMALL(K$2:K$100,ROWS($G$2:K42)),"")</f>
        <v/>
      </c>
      <c r="M42" t="str">
        <f t="shared" si="4"/>
        <v/>
      </c>
    </row>
    <row r="43" spans="1:13" x14ac:dyDescent="0.25">
      <c r="A43" s="106">
        <f>ROWS(A$2:$B43)</f>
        <v>42</v>
      </c>
      <c r="E43" s="107" t="str">
        <f t="shared" si="0"/>
        <v>/</v>
      </c>
      <c r="F43" s="106">
        <f>ROWS($B$2:F43)</f>
        <v>42</v>
      </c>
      <c r="G43" s="107" t="str">
        <f t="shared" si="1"/>
        <v/>
      </c>
      <c r="H43" s="107" t="str">
        <f>IFERROR(SMALL(G$2:G$100,ROWS(G$2:$G43)),"")</f>
        <v/>
      </c>
      <c r="I43" s="107" t="str">
        <f t="shared" si="2"/>
        <v/>
      </c>
      <c r="K43" t="str">
        <f t="shared" si="3"/>
        <v/>
      </c>
      <c r="L43" s="107" t="str">
        <f>IFERROR(SMALL(K$2:K$100,ROWS($G$2:K43)),"")</f>
        <v/>
      </c>
      <c r="M43" t="str">
        <f t="shared" si="4"/>
        <v/>
      </c>
    </row>
    <row r="44" spans="1:13" x14ac:dyDescent="0.25">
      <c r="A44" s="106">
        <f>ROWS(A$2:$B44)</f>
        <v>43</v>
      </c>
      <c r="E44" s="107" t="str">
        <f t="shared" si="0"/>
        <v>/</v>
      </c>
      <c r="F44" s="106">
        <f>ROWS($B$2:F44)</f>
        <v>43</v>
      </c>
      <c r="G44" s="107" t="str">
        <f t="shared" si="1"/>
        <v/>
      </c>
      <c r="H44" s="107" t="str">
        <f>IFERROR(SMALL(G$2:G$100,ROWS(G$2:$G44)),"")</f>
        <v/>
      </c>
      <c r="I44" s="107" t="str">
        <f t="shared" si="2"/>
        <v/>
      </c>
      <c r="K44" t="str">
        <f t="shared" si="3"/>
        <v/>
      </c>
      <c r="L44" s="107" t="str">
        <f>IFERROR(SMALL(K$2:K$100,ROWS($G$2:K44)),"")</f>
        <v/>
      </c>
      <c r="M44" t="str">
        <f t="shared" si="4"/>
        <v/>
      </c>
    </row>
    <row r="45" spans="1:13" x14ac:dyDescent="0.25">
      <c r="A45" s="106">
        <f>ROWS(A$2:$B45)</f>
        <v>44</v>
      </c>
      <c r="E45" s="107" t="str">
        <f t="shared" si="0"/>
        <v>/</v>
      </c>
      <c r="F45" s="106">
        <f>ROWS($B$2:F45)</f>
        <v>44</v>
      </c>
      <c r="G45" s="107" t="str">
        <f t="shared" si="1"/>
        <v/>
      </c>
      <c r="H45" s="107" t="str">
        <f>IFERROR(SMALL(G$2:G$100,ROWS(G$2:$G45)),"")</f>
        <v/>
      </c>
      <c r="I45" s="107" t="str">
        <f t="shared" si="2"/>
        <v/>
      </c>
      <c r="K45" t="str">
        <f t="shared" si="3"/>
        <v/>
      </c>
      <c r="L45" s="107" t="str">
        <f>IFERROR(SMALL(K$2:K$100,ROWS($G$2:K45)),"")</f>
        <v/>
      </c>
      <c r="M45" t="str">
        <f t="shared" si="4"/>
        <v/>
      </c>
    </row>
    <row r="46" spans="1:13" x14ac:dyDescent="0.25">
      <c r="A46" s="106">
        <f>ROWS(A$2:$B46)</f>
        <v>45</v>
      </c>
      <c r="E46" s="107" t="str">
        <f t="shared" si="0"/>
        <v>/</v>
      </c>
      <c r="F46" s="106">
        <f>ROWS($B$2:F46)</f>
        <v>45</v>
      </c>
      <c r="G46" s="107" t="str">
        <f t="shared" si="1"/>
        <v/>
      </c>
      <c r="H46" s="107" t="str">
        <f>IFERROR(SMALL(G$2:G$100,ROWS(G$2:$G46)),"")</f>
        <v/>
      </c>
      <c r="I46" s="107" t="str">
        <f t="shared" si="2"/>
        <v/>
      </c>
      <c r="K46" t="str">
        <f t="shared" si="3"/>
        <v/>
      </c>
      <c r="L46" s="107" t="str">
        <f>IFERROR(SMALL(K$2:K$100,ROWS($G$2:K46)),"")</f>
        <v/>
      </c>
      <c r="M46" t="str">
        <f t="shared" si="4"/>
        <v/>
      </c>
    </row>
    <row r="47" spans="1:13" x14ac:dyDescent="0.25">
      <c r="A47" s="106">
        <f>ROWS(A$2:$B47)</f>
        <v>46</v>
      </c>
      <c r="E47" s="107" t="str">
        <f t="shared" si="0"/>
        <v>/</v>
      </c>
      <c r="F47" s="106">
        <f>ROWS($B$2:F47)</f>
        <v>46</v>
      </c>
      <c r="G47" s="107" t="str">
        <f t="shared" si="1"/>
        <v/>
      </c>
      <c r="H47" s="107" t="str">
        <f>IFERROR(SMALL(G$2:G$100,ROWS(G$2:$G47)),"")</f>
        <v/>
      </c>
      <c r="I47" s="107" t="str">
        <f t="shared" si="2"/>
        <v/>
      </c>
      <c r="K47" t="str">
        <f t="shared" si="3"/>
        <v/>
      </c>
      <c r="L47" s="107" t="str">
        <f>IFERROR(SMALL(K$2:K$100,ROWS($G$2:K47)),"")</f>
        <v/>
      </c>
      <c r="M47" t="str">
        <f t="shared" si="4"/>
        <v/>
      </c>
    </row>
    <row r="48" spans="1:13" x14ac:dyDescent="0.25">
      <c r="A48" s="106">
        <f>ROWS(A$2:$B48)</f>
        <v>47</v>
      </c>
      <c r="E48" s="107" t="str">
        <f t="shared" si="0"/>
        <v>/</v>
      </c>
      <c r="F48" s="106">
        <f>ROWS($B$2:F48)</f>
        <v>47</v>
      </c>
      <c r="G48" s="107" t="str">
        <f t="shared" si="1"/>
        <v/>
      </c>
      <c r="H48" s="107" t="str">
        <f>IFERROR(SMALL(G$2:G$100,ROWS(G$2:$G48)),"")</f>
        <v/>
      </c>
      <c r="I48" s="107" t="str">
        <f t="shared" si="2"/>
        <v/>
      </c>
      <c r="K48" t="str">
        <f t="shared" si="3"/>
        <v/>
      </c>
      <c r="L48" s="107" t="str">
        <f>IFERROR(SMALL(K$2:K$100,ROWS($G$2:K48)),"")</f>
        <v/>
      </c>
      <c r="M48" t="str">
        <f t="shared" si="4"/>
        <v/>
      </c>
    </row>
    <row r="49" spans="1:13" x14ac:dyDescent="0.25">
      <c r="A49" s="106">
        <f>ROWS(A$2:$B49)</f>
        <v>48</v>
      </c>
      <c r="E49" s="107" t="str">
        <f t="shared" si="0"/>
        <v>/</v>
      </c>
      <c r="F49" s="106">
        <f>ROWS($B$2:F49)</f>
        <v>48</v>
      </c>
      <c r="G49" s="107" t="str">
        <f t="shared" si="1"/>
        <v/>
      </c>
      <c r="H49" s="107" t="str">
        <f>IFERROR(SMALL(G$2:G$100,ROWS(G$2:$G49)),"")</f>
        <v/>
      </c>
      <c r="I49" s="107" t="str">
        <f t="shared" si="2"/>
        <v/>
      </c>
      <c r="K49" t="str">
        <f t="shared" si="3"/>
        <v/>
      </c>
      <c r="L49" s="107" t="str">
        <f>IFERROR(SMALL(K$2:K$100,ROWS($G$2:K49)),"")</f>
        <v/>
      </c>
      <c r="M49" t="str">
        <f t="shared" si="4"/>
        <v/>
      </c>
    </row>
    <row r="50" spans="1:13" x14ac:dyDescent="0.25">
      <c r="A50" s="106">
        <f>ROWS(A$2:$B50)</f>
        <v>49</v>
      </c>
      <c r="E50" s="107" t="str">
        <f t="shared" si="0"/>
        <v>/</v>
      </c>
      <c r="F50" s="106">
        <f>ROWS($B$2:F50)</f>
        <v>49</v>
      </c>
      <c r="G50" s="107" t="str">
        <f t="shared" si="1"/>
        <v/>
      </c>
      <c r="H50" s="107" t="str">
        <f>IFERROR(SMALL(G$2:G$100,ROWS(G$2:$G50)),"")</f>
        <v/>
      </c>
      <c r="I50" s="107" t="str">
        <f t="shared" si="2"/>
        <v/>
      </c>
      <c r="K50" t="str">
        <f t="shared" si="3"/>
        <v/>
      </c>
      <c r="L50" s="107" t="str">
        <f>IFERROR(SMALL(K$2:K$100,ROWS($G$2:K50)),"")</f>
        <v/>
      </c>
      <c r="M50" t="str">
        <f t="shared" si="4"/>
        <v/>
      </c>
    </row>
    <row r="51" spans="1:13" x14ac:dyDescent="0.25">
      <c r="A51" s="106">
        <f>ROWS(A$2:$B51)</f>
        <v>50</v>
      </c>
      <c r="E51" s="107" t="str">
        <f t="shared" si="0"/>
        <v>/</v>
      </c>
      <c r="F51" s="106">
        <f>ROWS($B$2:F51)</f>
        <v>50</v>
      </c>
      <c r="G51" s="107" t="str">
        <f t="shared" si="1"/>
        <v/>
      </c>
      <c r="H51" s="107" t="str">
        <f>IFERROR(SMALL(G$2:G$100,ROWS(G$2:$G51)),"")</f>
        <v/>
      </c>
      <c r="I51" s="107" t="str">
        <f t="shared" si="2"/>
        <v/>
      </c>
      <c r="K51" t="str">
        <f t="shared" si="3"/>
        <v/>
      </c>
      <c r="L51" s="107" t="str">
        <f>IFERROR(SMALL(K$2:K$100,ROWS($G$2:K51)),"")</f>
        <v/>
      </c>
      <c r="M51" t="str">
        <f t="shared" si="4"/>
        <v/>
      </c>
    </row>
    <row r="52" spans="1:13" x14ac:dyDescent="0.25">
      <c r="A52" s="106">
        <f>ROWS(A$2:$B52)</f>
        <v>51</v>
      </c>
      <c r="E52" s="107" t="str">
        <f t="shared" si="0"/>
        <v>/</v>
      </c>
      <c r="F52" s="106">
        <f>ROWS($B$2:F52)</f>
        <v>51</v>
      </c>
      <c r="G52" s="107" t="str">
        <f t="shared" si="1"/>
        <v/>
      </c>
      <c r="H52" s="107" t="str">
        <f>IFERROR(SMALL(G$2:G$100,ROWS(G$2:$G52)),"")</f>
        <v/>
      </c>
      <c r="I52" s="107" t="str">
        <f t="shared" si="2"/>
        <v/>
      </c>
      <c r="K52" t="str">
        <f t="shared" si="3"/>
        <v/>
      </c>
      <c r="L52" s="107" t="str">
        <f>IFERROR(SMALL(K$2:K$100,ROWS($G$2:K52)),"")</f>
        <v/>
      </c>
      <c r="M52" t="str">
        <f t="shared" si="4"/>
        <v/>
      </c>
    </row>
    <row r="53" spans="1:13" x14ac:dyDescent="0.25">
      <c r="A53" s="106">
        <f>ROWS(A$2:$B53)</f>
        <v>52</v>
      </c>
      <c r="E53" s="107" t="str">
        <f t="shared" si="0"/>
        <v>/</v>
      </c>
      <c r="F53" s="106">
        <f>ROWS($B$2:F53)</f>
        <v>52</v>
      </c>
      <c r="G53" s="107" t="str">
        <f t="shared" si="1"/>
        <v/>
      </c>
      <c r="H53" s="107" t="str">
        <f>IFERROR(SMALL(G$2:G$100,ROWS(G$2:$G53)),"")</f>
        <v/>
      </c>
      <c r="I53" s="107" t="str">
        <f t="shared" si="2"/>
        <v/>
      </c>
      <c r="K53" t="str">
        <f t="shared" si="3"/>
        <v/>
      </c>
      <c r="L53" s="107" t="str">
        <f>IFERROR(SMALL(K$2:K$100,ROWS($G$2:K53)),"")</f>
        <v/>
      </c>
      <c r="M53" t="str">
        <f t="shared" si="4"/>
        <v/>
      </c>
    </row>
    <row r="54" spans="1:13" x14ac:dyDescent="0.25">
      <c r="A54" s="106">
        <f>ROWS(A$2:$B54)</f>
        <v>53</v>
      </c>
      <c r="E54" s="107" t="str">
        <f t="shared" si="0"/>
        <v>/</v>
      </c>
      <c r="F54" s="106">
        <f>ROWS($B$2:F54)</f>
        <v>53</v>
      </c>
      <c r="G54" s="107" t="str">
        <f t="shared" si="1"/>
        <v/>
      </c>
      <c r="H54" s="107" t="str">
        <f>IFERROR(SMALL(G$2:G$100,ROWS(G$2:$G54)),"")</f>
        <v/>
      </c>
      <c r="I54" s="107" t="str">
        <f t="shared" si="2"/>
        <v/>
      </c>
      <c r="K54" t="str">
        <f t="shared" si="3"/>
        <v/>
      </c>
      <c r="L54" s="107" t="str">
        <f>IFERROR(SMALL(K$2:K$100,ROWS($G$2:K54)),"")</f>
        <v/>
      </c>
      <c r="M54" t="str">
        <f t="shared" si="4"/>
        <v/>
      </c>
    </row>
    <row r="55" spans="1:13" x14ac:dyDescent="0.25">
      <c r="A55" s="106">
        <f>ROWS(A$2:$B55)</f>
        <v>54</v>
      </c>
      <c r="E55" s="107" t="str">
        <f t="shared" si="0"/>
        <v>/</v>
      </c>
      <c r="F55" s="106">
        <f>ROWS($B$2:F55)</f>
        <v>54</v>
      </c>
      <c r="G55" s="107" t="str">
        <f t="shared" si="1"/>
        <v/>
      </c>
      <c r="H55" s="107" t="str">
        <f>IFERROR(SMALL(G$2:G$100,ROWS(G$2:$G55)),"")</f>
        <v/>
      </c>
      <c r="I55" s="107" t="str">
        <f t="shared" si="2"/>
        <v/>
      </c>
      <c r="K55" t="str">
        <f t="shared" si="3"/>
        <v/>
      </c>
      <c r="L55" s="107" t="str">
        <f>IFERROR(SMALL(K$2:K$100,ROWS($G$2:K55)),"")</f>
        <v/>
      </c>
      <c r="M55" t="str">
        <f t="shared" si="4"/>
        <v/>
      </c>
    </row>
    <row r="56" spans="1:13" x14ac:dyDescent="0.25">
      <c r="A56" s="106">
        <f>ROWS(A$2:$B56)</f>
        <v>55</v>
      </c>
      <c r="E56" s="107" t="str">
        <f t="shared" si="0"/>
        <v>/</v>
      </c>
      <c r="F56" s="106">
        <f>ROWS($B$2:F56)</f>
        <v>55</v>
      </c>
      <c r="G56" s="107" t="str">
        <f t="shared" si="1"/>
        <v/>
      </c>
      <c r="H56" s="107" t="str">
        <f>IFERROR(SMALL(G$2:G$100,ROWS(G$2:$G56)),"")</f>
        <v/>
      </c>
      <c r="I56" s="107" t="str">
        <f t="shared" si="2"/>
        <v/>
      </c>
      <c r="K56" t="str">
        <f t="shared" si="3"/>
        <v/>
      </c>
      <c r="L56" s="107" t="str">
        <f>IFERROR(SMALL(K$2:K$100,ROWS($G$2:K56)),"")</f>
        <v/>
      </c>
      <c r="M56" t="str">
        <f t="shared" si="4"/>
        <v/>
      </c>
    </row>
    <row r="57" spans="1:13" x14ac:dyDescent="0.25">
      <c r="A57" s="106">
        <f>ROWS(A$2:$B57)</f>
        <v>56</v>
      </c>
      <c r="E57" s="107" t="str">
        <f t="shared" si="0"/>
        <v>/</v>
      </c>
      <c r="F57" s="106">
        <f>ROWS($B$2:F57)</f>
        <v>56</v>
      </c>
      <c r="G57" s="107" t="str">
        <f t="shared" si="1"/>
        <v/>
      </c>
      <c r="H57" s="107" t="str">
        <f>IFERROR(SMALL(G$2:G$100,ROWS(G$2:$G57)),"")</f>
        <v/>
      </c>
      <c r="I57" s="107" t="str">
        <f t="shared" si="2"/>
        <v/>
      </c>
      <c r="K57" t="str">
        <f t="shared" si="3"/>
        <v/>
      </c>
      <c r="L57" s="107" t="str">
        <f>IFERROR(SMALL(K$2:K$100,ROWS($G$2:K57)),"")</f>
        <v/>
      </c>
      <c r="M57" t="str">
        <f t="shared" si="4"/>
        <v/>
      </c>
    </row>
    <row r="58" spans="1:13" x14ac:dyDescent="0.25">
      <c r="A58" s="106">
        <f>ROWS(A$2:$B58)</f>
        <v>57</v>
      </c>
      <c r="E58" s="107" t="str">
        <f t="shared" si="0"/>
        <v>/</v>
      </c>
      <c r="F58" s="106">
        <f>ROWS($B$2:F58)</f>
        <v>57</v>
      </c>
      <c r="G58" s="107" t="str">
        <f t="shared" si="1"/>
        <v/>
      </c>
      <c r="H58" s="107" t="str">
        <f>IFERROR(SMALL(G$2:G$100,ROWS(G$2:$G58)),"")</f>
        <v/>
      </c>
      <c r="I58" s="107" t="str">
        <f t="shared" si="2"/>
        <v/>
      </c>
      <c r="K58" t="str">
        <f t="shared" si="3"/>
        <v/>
      </c>
      <c r="L58" s="107" t="str">
        <f>IFERROR(SMALL(K$2:K$100,ROWS($G$2:K58)),"")</f>
        <v/>
      </c>
      <c r="M58" t="str">
        <f t="shared" si="4"/>
        <v/>
      </c>
    </row>
    <row r="59" spans="1:13" x14ac:dyDescent="0.25">
      <c r="A59" s="106">
        <f>ROWS(A$2:$B59)</f>
        <v>58</v>
      </c>
      <c r="E59" s="107" t="str">
        <f t="shared" si="0"/>
        <v>/</v>
      </c>
      <c r="F59" s="106">
        <f>ROWS($B$2:F59)</f>
        <v>58</v>
      </c>
      <c r="G59" s="107" t="str">
        <f t="shared" si="1"/>
        <v/>
      </c>
      <c r="H59" s="107" t="str">
        <f>IFERROR(SMALL(G$2:G$100,ROWS(G$2:$G59)),"")</f>
        <v/>
      </c>
      <c r="I59" s="107" t="str">
        <f t="shared" si="2"/>
        <v/>
      </c>
      <c r="K59" t="str">
        <f t="shared" si="3"/>
        <v/>
      </c>
      <c r="L59" s="107" t="str">
        <f>IFERROR(SMALL(K$2:K$100,ROWS($G$2:K59)),"")</f>
        <v/>
      </c>
      <c r="M59" t="str">
        <f t="shared" si="4"/>
        <v/>
      </c>
    </row>
    <row r="60" spans="1:13" x14ac:dyDescent="0.25">
      <c r="A60" s="106">
        <f>ROWS(A$2:$B60)</f>
        <v>59</v>
      </c>
      <c r="E60" s="107" t="str">
        <f t="shared" si="0"/>
        <v>/</v>
      </c>
      <c r="F60" s="106">
        <f>ROWS($B$2:F60)</f>
        <v>59</v>
      </c>
      <c r="G60" s="107" t="str">
        <f t="shared" si="1"/>
        <v/>
      </c>
      <c r="H60" s="107" t="str">
        <f>IFERROR(SMALL(G$2:G$100,ROWS(G$2:$G60)),"")</f>
        <v/>
      </c>
      <c r="I60" s="107" t="str">
        <f t="shared" si="2"/>
        <v/>
      </c>
      <c r="K60" t="str">
        <f t="shared" si="3"/>
        <v/>
      </c>
      <c r="L60" s="107" t="str">
        <f>IFERROR(SMALL(K$2:K$100,ROWS($G$2:K60)),"")</f>
        <v/>
      </c>
      <c r="M60" t="str">
        <f t="shared" si="4"/>
        <v/>
      </c>
    </row>
    <row r="61" spans="1:13" x14ac:dyDescent="0.25">
      <c r="A61" s="106">
        <f>ROWS(A$2:$B61)</f>
        <v>60</v>
      </c>
      <c r="E61" s="107" t="str">
        <f t="shared" si="0"/>
        <v>/</v>
      </c>
      <c r="F61" s="106">
        <f>ROWS($B$2:F61)</f>
        <v>60</v>
      </c>
      <c r="G61" s="107" t="str">
        <f t="shared" si="1"/>
        <v/>
      </c>
      <c r="H61" s="107" t="str">
        <f>IFERROR(SMALL(G$2:G$100,ROWS(G$2:$G61)),"")</f>
        <v/>
      </c>
      <c r="I61" s="107" t="str">
        <f t="shared" si="2"/>
        <v/>
      </c>
      <c r="K61" t="str">
        <f t="shared" si="3"/>
        <v/>
      </c>
      <c r="L61" s="107" t="str">
        <f>IFERROR(SMALL(K$2:K$100,ROWS($G$2:K61)),"")</f>
        <v/>
      </c>
      <c r="M61" t="str">
        <f t="shared" si="4"/>
        <v/>
      </c>
    </row>
    <row r="62" spans="1:13" x14ac:dyDescent="0.25">
      <c r="A62" s="106">
        <f>ROWS(A$2:$B62)</f>
        <v>61</v>
      </c>
      <c r="E62" s="107" t="str">
        <f t="shared" si="0"/>
        <v>/</v>
      </c>
      <c r="F62" s="106">
        <f>ROWS($B$2:F62)</f>
        <v>61</v>
      </c>
      <c r="G62" s="107" t="str">
        <f t="shared" si="1"/>
        <v/>
      </c>
      <c r="H62" s="107" t="str">
        <f>IFERROR(SMALL(G$2:G$100,ROWS(G$2:$G62)),"")</f>
        <v/>
      </c>
      <c r="I62" s="107" t="str">
        <f t="shared" si="2"/>
        <v/>
      </c>
      <c r="K62" t="str">
        <f t="shared" si="3"/>
        <v/>
      </c>
      <c r="L62" s="107" t="str">
        <f>IFERROR(SMALL(K$2:K$100,ROWS($G$2:K62)),"")</f>
        <v/>
      </c>
      <c r="M62" t="str">
        <f t="shared" si="4"/>
        <v/>
      </c>
    </row>
    <row r="63" spans="1:13" x14ac:dyDescent="0.25">
      <c r="A63" s="106">
        <f>ROWS(A$2:$B63)</f>
        <v>62</v>
      </c>
      <c r="B63"/>
      <c r="C63"/>
      <c r="D63"/>
      <c r="E63" s="107" t="str">
        <f t="shared" si="0"/>
        <v>/</v>
      </c>
      <c r="F63" s="106">
        <f>ROWS($B$2:F63)</f>
        <v>62</v>
      </c>
      <c r="G63" s="107" t="str">
        <f>IF(B63=B62,"",IF(LEN(B63)&lt;1,"",A63))</f>
        <v/>
      </c>
      <c r="H63" s="107" t="str">
        <f>IFERROR(SMALL(G$2:G$100,ROWS(G$2:$G63)),"")</f>
        <v/>
      </c>
      <c r="I63" s="107" t="str">
        <f t="shared" si="2"/>
        <v/>
      </c>
      <c r="K63" t="str">
        <f t="shared" si="3"/>
        <v/>
      </c>
      <c r="L63" s="107" t="str">
        <f>IFERROR(SMALL(K$2:K$100,ROWS($G$2:K63)),"")</f>
        <v/>
      </c>
      <c r="M63" t="str">
        <f t="shared" si="4"/>
        <v/>
      </c>
    </row>
    <row r="64" spans="1:13" x14ac:dyDescent="0.25">
      <c r="A64" s="106">
        <f>ROWS(A$2:$B64)</f>
        <v>63</v>
      </c>
      <c r="B64"/>
      <c r="C64"/>
      <c r="D64"/>
      <c r="E64" s="107" t="str">
        <f t="shared" si="0"/>
        <v>/</v>
      </c>
      <c r="F64" s="106">
        <f>ROWS($B$2:F64)</f>
        <v>63</v>
      </c>
      <c r="G64" s="107" t="str">
        <f t="shared" ref="G64:G100" si="5">IF(B64=B63,"",IF(LEN(B64)&lt;1,"",A64))</f>
        <v/>
      </c>
      <c r="H64" s="107" t="str">
        <f>IFERROR(SMALL(G$2:G$100,ROWS(G$2:$G64)),"")</f>
        <v/>
      </c>
      <c r="I64" s="107" t="str">
        <f t="shared" si="2"/>
        <v/>
      </c>
      <c r="K64" t="str">
        <f t="shared" si="3"/>
        <v/>
      </c>
      <c r="L64" s="107" t="str">
        <f>IFERROR(SMALL(K$2:K$100,ROWS($G$2:K64)),"")</f>
        <v/>
      </c>
      <c r="M64" t="str">
        <f t="shared" si="4"/>
        <v/>
      </c>
    </row>
    <row r="65" spans="1:13" x14ac:dyDescent="0.25">
      <c r="A65" s="106">
        <f>ROWS(A$2:$B65)</f>
        <v>64</v>
      </c>
      <c r="B65"/>
      <c r="C65"/>
      <c r="D65"/>
      <c r="E65" s="107" t="str">
        <f t="shared" si="0"/>
        <v>/</v>
      </c>
      <c r="F65" s="106">
        <f>ROWS($B$2:F65)</f>
        <v>64</v>
      </c>
      <c r="G65" s="107" t="str">
        <f t="shared" si="5"/>
        <v/>
      </c>
      <c r="H65" s="107" t="str">
        <f>IFERROR(SMALL(G$2:G$100,ROWS(G$2:$G65)),"")</f>
        <v/>
      </c>
      <c r="I65" s="107" t="str">
        <f t="shared" si="2"/>
        <v/>
      </c>
      <c r="K65" t="str">
        <f t="shared" si="3"/>
        <v/>
      </c>
      <c r="L65" s="107" t="str">
        <f>IFERROR(SMALL(K$2:K$100,ROWS($G$2:K65)),"")</f>
        <v/>
      </c>
      <c r="M65" t="str">
        <f t="shared" si="4"/>
        <v/>
      </c>
    </row>
    <row r="66" spans="1:13" x14ac:dyDescent="0.25">
      <c r="A66" s="106">
        <f>ROWS(A$2:$B66)</f>
        <v>65</v>
      </c>
      <c r="B66"/>
      <c r="C66"/>
      <c r="D66"/>
      <c r="E66" s="107" t="str">
        <f t="shared" si="0"/>
        <v>/</v>
      </c>
      <c r="F66" s="106">
        <f>ROWS($B$2:F66)</f>
        <v>65</v>
      </c>
      <c r="G66" s="107" t="str">
        <f t="shared" si="5"/>
        <v/>
      </c>
      <c r="H66" s="107" t="str">
        <f>IFERROR(SMALL(G$2:G$100,ROWS(G$2:$G66)),"")</f>
        <v/>
      </c>
      <c r="I66" s="107" t="str">
        <f t="shared" ref="I66:I100" si="6">IFERROR(VLOOKUP(H66,A:B,2,0),IF(H65&lt;&gt;"","&lt;Neu&gt;",""))</f>
        <v/>
      </c>
      <c r="K66" t="str">
        <f t="shared" si="3"/>
        <v/>
      </c>
      <c r="L66" s="107" t="str">
        <f>IFERROR(SMALL(K$2:K$100,ROWS($G$2:K66)),"")</f>
        <v/>
      </c>
      <c r="M66" t="str">
        <f t="shared" si="4"/>
        <v/>
      </c>
    </row>
    <row r="67" spans="1:13" x14ac:dyDescent="0.25">
      <c r="A67" s="106">
        <f>ROWS(A$2:$B67)</f>
        <v>66</v>
      </c>
      <c r="B67"/>
      <c r="C67"/>
      <c r="D67"/>
      <c r="E67" s="107" t="str">
        <f t="shared" ref="E67:E100" si="7">MID(TRIM(B67)&amp;"/"&amp;TRIM(C67),1,255)</f>
        <v>/</v>
      </c>
      <c r="F67" s="106">
        <f>ROWS($B$2:F67)</f>
        <v>66</v>
      </c>
      <c r="G67" s="107" t="str">
        <f t="shared" si="5"/>
        <v/>
      </c>
      <c r="H67" s="107" t="str">
        <f>IFERROR(SMALL(G$2:G$100,ROWS(G$2:$G67)),"")</f>
        <v/>
      </c>
      <c r="I67" s="107" t="str">
        <f t="shared" si="6"/>
        <v/>
      </c>
      <c r="K67" t="str">
        <f t="shared" ref="K67:K100" si="8">IF(AND($J$2=B67,$J$2&lt;&gt;0),A67,"")</f>
        <v/>
      </c>
      <c r="L67" s="107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06">
        <f>ROWS(A$2:$B68)</f>
        <v>67</v>
      </c>
      <c r="B68"/>
      <c r="C68"/>
      <c r="D68"/>
      <c r="E68" s="107" t="str">
        <f t="shared" si="7"/>
        <v>/</v>
      </c>
      <c r="F68" s="106">
        <f>ROWS($B$2:F68)</f>
        <v>67</v>
      </c>
      <c r="G68" s="107" t="str">
        <f t="shared" si="5"/>
        <v/>
      </c>
      <c r="H68" s="107" t="str">
        <f>IFERROR(SMALL(G$2:G$100,ROWS(G$2:$G68)),"")</f>
        <v/>
      </c>
      <c r="I68" s="107" t="str">
        <f t="shared" si="6"/>
        <v/>
      </c>
      <c r="K68" t="str">
        <f t="shared" si="8"/>
        <v/>
      </c>
      <c r="L68" s="107" t="str">
        <f>IFERROR(SMALL(K$2:K$100,ROWS($G$2:K68)),"")</f>
        <v/>
      </c>
      <c r="M68" t="str">
        <f t="shared" si="9"/>
        <v/>
      </c>
    </row>
    <row r="69" spans="1:13" x14ac:dyDescent="0.25">
      <c r="A69" s="106">
        <f>ROWS(A$2:$B69)</f>
        <v>68</v>
      </c>
      <c r="B69"/>
      <c r="C69"/>
      <c r="D69"/>
      <c r="E69" s="107" t="str">
        <f t="shared" si="7"/>
        <v>/</v>
      </c>
      <c r="F69" s="106">
        <f>ROWS($B$2:F69)</f>
        <v>68</v>
      </c>
      <c r="G69" s="107" t="str">
        <f t="shared" si="5"/>
        <v/>
      </c>
      <c r="H69" s="107" t="str">
        <f>IFERROR(SMALL(G$2:G$100,ROWS(G$2:$G69)),"")</f>
        <v/>
      </c>
      <c r="I69" s="107" t="str">
        <f t="shared" si="6"/>
        <v/>
      </c>
      <c r="K69" t="str">
        <f t="shared" si="8"/>
        <v/>
      </c>
      <c r="L69" s="107" t="str">
        <f>IFERROR(SMALL(K$2:K$100,ROWS($G$2:K69)),"")</f>
        <v/>
      </c>
      <c r="M69" t="str">
        <f t="shared" si="9"/>
        <v/>
      </c>
    </row>
    <row r="70" spans="1:13" x14ac:dyDescent="0.25">
      <c r="A70" s="106">
        <f>ROWS(A$2:$B70)</f>
        <v>69</v>
      </c>
      <c r="B70"/>
      <c r="C70"/>
      <c r="D70"/>
      <c r="E70" s="107" t="str">
        <f t="shared" si="7"/>
        <v>/</v>
      </c>
      <c r="F70" s="106">
        <f>ROWS($B$2:F70)</f>
        <v>69</v>
      </c>
      <c r="G70" s="107" t="str">
        <f t="shared" si="5"/>
        <v/>
      </c>
      <c r="H70" s="107" t="str">
        <f>IFERROR(SMALL(G$2:G$100,ROWS(G$2:$G70)),"")</f>
        <v/>
      </c>
      <c r="I70" s="107" t="str">
        <f t="shared" si="6"/>
        <v/>
      </c>
      <c r="K70" t="str">
        <f t="shared" si="8"/>
        <v/>
      </c>
      <c r="L70" s="107" t="str">
        <f>IFERROR(SMALL(K$2:K$100,ROWS($G$2:K70)),"")</f>
        <v/>
      </c>
      <c r="M70" t="str">
        <f t="shared" si="9"/>
        <v/>
      </c>
    </row>
    <row r="71" spans="1:13" x14ac:dyDescent="0.25">
      <c r="A71" s="106">
        <f>ROWS(A$2:$B71)</f>
        <v>70</v>
      </c>
      <c r="B71"/>
      <c r="C71"/>
      <c r="D71"/>
      <c r="E71" s="107" t="str">
        <f t="shared" si="7"/>
        <v>/</v>
      </c>
      <c r="F71" s="106">
        <f>ROWS($B$2:F71)</f>
        <v>70</v>
      </c>
      <c r="G71" s="107" t="str">
        <f t="shared" si="5"/>
        <v/>
      </c>
      <c r="H71" s="107" t="str">
        <f>IFERROR(SMALL(G$2:G$100,ROWS(G$2:$G71)),"")</f>
        <v/>
      </c>
      <c r="I71" s="107" t="str">
        <f t="shared" si="6"/>
        <v/>
      </c>
      <c r="K71" t="str">
        <f t="shared" si="8"/>
        <v/>
      </c>
      <c r="L71" s="107" t="str">
        <f>IFERROR(SMALL(K$2:K$100,ROWS($G$2:K71)),"")</f>
        <v/>
      </c>
      <c r="M71" t="str">
        <f t="shared" si="9"/>
        <v/>
      </c>
    </row>
    <row r="72" spans="1:13" x14ac:dyDescent="0.25">
      <c r="A72" s="106">
        <f>ROWS(A$2:$B72)</f>
        <v>71</v>
      </c>
      <c r="B72"/>
      <c r="C72"/>
      <c r="D72"/>
      <c r="E72" s="107" t="str">
        <f t="shared" si="7"/>
        <v>/</v>
      </c>
      <c r="F72" s="106">
        <f>ROWS($B$2:F72)</f>
        <v>71</v>
      </c>
      <c r="G72" s="107" t="str">
        <f t="shared" si="5"/>
        <v/>
      </c>
      <c r="H72" s="107" t="str">
        <f>IFERROR(SMALL(G$2:G$100,ROWS(G$2:$G72)),"")</f>
        <v/>
      </c>
      <c r="I72" s="107" t="str">
        <f t="shared" si="6"/>
        <v/>
      </c>
      <c r="K72" t="str">
        <f t="shared" si="8"/>
        <v/>
      </c>
      <c r="L72" s="107" t="str">
        <f>IFERROR(SMALL(K$2:K$100,ROWS($G$2:K72)),"")</f>
        <v/>
      </c>
      <c r="M72" t="str">
        <f t="shared" si="9"/>
        <v/>
      </c>
    </row>
    <row r="73" spans="1:13" x14ac:dyDescent="0.25">
      <c r="A73" s="106">
        <f>ROWS(A$2:$B73)</f>
        <v>72</v>
      </c>
      <c r="B73"/>
      <c r="C73"/>
      <c r="D73"/>
      <c r="E73" s="107" t="str">
        <f t="shared" si="7"/>
        <v>/</v>
      </c>
      <c r="F73" s="106">
        <f>ROWS($B$2:F73)</f>
        <v>72</v>
      </c>
      <c r="G73" s="107" t="str">
        <f t="shared" si="5"/>
        <v/>
      </c>
      <c r="H73" s="107" t="str">
        <f>IFERROR(SMALL(G$2:G$100,ROWS(G$2:$G73)),"")</f>
        <v/>
      </c>
      <c r="I73" s="107" t="str">
        <f t="shared" si="6"/>
        <v/>
      </c>
      <c r="K73" t="str">
        <f t="shared" si="8"/>
        <v/>
      </c>
      <c r="L73" s="107" t="str">
        <f>IFERROR(SMALL(K$2:K$100,ROWS($G$2:K73)),"")</f>
        <v/>
      </c>
      <c r="M73" t="str">
        <f t="shared" si="9"/>
        <v/>
      </c>
    </row>
    <row r="74" spans="1:13" x14ac:dyDescent="0.25">
      <c r="A74" s="106">
        <f>ROWS(A$2:$B74)</f>
        <v>73</v>
      </c>
      <c r="B74"/>
      <c r="C74"/>
      <c r="D74"/>
      <c r="E74" s="107" t="str">
        <f t="shared" si="7"/>
        <v>/</v>
      </c>
      <c r="F74" s="106">
        <f>ROWS($B$2:F74)</f>
        <v>73</v>
      </c>
      <c r="G74" s="107" t="str">
        <f t="shared" si="5"/>
        <v/>
      </c>
      <c r="H74" s="107" t="str">
        <f>IFERROR(SMALL(G$2:G$100,ROWS(G$2:$G74)),"")</f>
        <v/>
      </c>
      <c r="I74" s="107" t="str">
        <f t="shared" si="6"/>
        <v/>
      </c>
      <c r="K74" t="str">
        <f t="shared" si="8"/>
        <v/>
      </c>
      <c r="L74" s="107" t="str">
        <f>IFERROR(SMALL(K$2:K$100,ROWS($G$2:K74)),"")</f>
        <v/>
      </c>
      <c r="M74" t="str">
        <f t="shared" si="9"/>
        <v/>
      </c>
    </row>
    <row r="75" spans="1:13" x14ac:dyDescent="0.25">
      <c r="A75" s="106">
        <f>ROWS(A$2:$B75)</f>
        <v>74</v>
      </c>
      <c r="B75"/>
      <c r="C75"/>
      <c r="D75"/>
      <c r="E75" s="107" t="str">
        <f t="shared" si="7"/>
        <v>/</v>
      </c>
      <c r="F75" s="106">
        <f>ROWS($B$2:F75)</f>
        <v>74</v>
      </c>
      <c r="G75" s="107" t="str">
        <f t="shared" si="5"/>
        <v/>
      </c>
      <c r="H75" s="107" t="str">
        <f>IFERROR(SMALL(G$2:G$100,ROWS(G$2:$G75)),"")</f>
        <v/>
      </c>
      <c r="I75" s="107" t="str">
        <f t="shared" si="6"/>
        <v/>
      </c>
      <c r="K75" t="str">
        <f t="shared" si="8"/>
        <v/>
      </c>
      <c r="L75" s="107" t="str">
        <f>IFERROR(SMALL(K$2:K$100,ROWS($G$2:K75)),"")</f>
        <v/>
      </c>
      <c r="M75" t="str">
        <f t="shared" si="9"/>
        <v/>
      </c>
    </row>
    <row r="76" spans="1:13" x14ac:dyDescent="0.25">
      <c r="A76" s="106">
        <f>ROWS(A$2:$B76)</f>
        <v>75</v>
      </c>
      <c r="B76"/>
      <c r="C76"/>
      <c r="D76"/>
      <c r="E76" s="107" t="str">
        <f t="shared" si="7"/>
        <v>/</v>
      </c>
      <c r="F76" s="106">
        <f>ROWS($B$2:F76)</f>
        <v>75</v>
      </c>
      <c r="G76" s="107" t="str">
        <f t="shared" si="5"/>
        <v/>
      </c>
      <c r="H76" s="107" t="str">
        <f>IFERROR(SMALL(G$2:G$100,ROWS(G$2:$G76)),"")</f>
        <v/>
      </c>
      <c r="I76" s="107" t="str">
        <f t="shared" si="6"/>
        <v/>
      </c>
      <c r="K76" t="str">
        <f t="shared" si="8"/>
        <v/>
      </c>
      <c r="L76" s="107" t="str">
        <f>IFERROR(SMALL(K$2:K$100,ROWS($G$2:K76)),"")</f>
        <v/>
      </c>
      <c r="M76" t="str">
        <f t="shared" si="9"/>
        <v/>
      </c>
    </row>
    <row r="77" spans="1:13" x14ac:dyDescent="0.25">
      <c r="A77" s="106">
        <f>ROWS(A$2:$B77)</f>
        <v>76</v>
      </c>
      <c r="B77"/>
      <c r="C77"/>
      <c r="D77"/>
      <c r="E77" s="107" t="str">
        <f t="shared" si="7"/>
        <v>/</v>
      </c>
      <c r="F77" s="106">
        <f>ROWS($B$2:F77)</f>
        <v>76</v>
      </c>
      <c r="G77" s="107" t="str">
        <f t="shared" si="5"/>
        <v/>
      </c>
      <c r="H77" s="107" t="str">
        <f>IFERROR(SMALL(G$2:G$100,ROWS(G$2:$G77)),"")</f>
        <v/>
      </c>
      <c r="I77" s="107" t="str">
        <f t="shared" si="6"/>
        <v/>
      </c>
      <c r="K77" t="str">
        <f t="shared" si="8"/>
        <v/>
      </c>
      <c r="L77" s="107" t="str">
        <f>IFERROR(SMALL(K$2:K$100,ROWS($G$2:K77)),"")</f>
        <v/>
      </c>
      <c r="M77" t="str">
        <f t="shared" si="9"/>
        <v/>
      </c>
    </row>
    <row r="78" spans="1:13" x14ac:dyDescent="0.25">
      <c r="A78" s="106">
        <f>ROWS(A$2:$B78)</f>
        <v>77</v>
      </c>
      <c r="B78"/>
      <c r="C78"/>
      <c r="D78"/>
      <c r="E78" s="107" t="str">
        <f t="shared" si="7"/>
        <v>/</v>
      </c>
      <c r="F78" s="106">
        <f>ROWS($B$2:F78)</f>
        <v>77</v>
      </c>
      <c r="G78" s="107" t="str">
        <f t="shared" si="5"/>
        <v/>
      </c>
      <c r="H78" s="107" t="str">
        <f>IFERROR(SMALL(G$2:G$100,ROWS(G$2:$G78)),"")</f>
        <v/>
      </c>
      <c r="I78" s="107" t="str">
        <f t="shared" si="6"/>
        <v/>
      </c>
      <c r="K78" t="str">
        <f t="shared" si="8"/>
        <v/>
      </c>
      <c r="L78" s="107" t="str">
        <f>IFERROR(SMALL(K$2:K$100,ROWS($G$2:K78)),"")</f>
        <v/>
      </c>
      <c r="M78" t="str">
        <f t="shared" si="9"/>
        <v/>
      </c>
    </row>
    <row r="79" spans="1:13" x14ac:dyDescent="0.25">
      <c r="A79" s="106">
        <f>ROWS(A$2:$B79)</f>
        <v>78</v>
      </c>
      <c r="B79"/>
      <c r="C79"/>
      <c r="D79"/>
      <c r="E79" s="107" t="str">
        <f t="shared" si="7"/>
        <v>/</v>
      </c>
      <c r="F79" s="106">
        <f>ROWS($B$2:F79)</f>
        <v>78</v>
      </c>
      <c r="G79" s="107" t="str">
        <f t="shared" si="5"/>
        <v/>
      </c>
      <c r="H79" s="107" t="str">
        <f>IFERROR(SMALL(G$2:G$100,ROWS(G$2:$G79)),"")</f>
        <v/>
      </c>
      <c r="I79" s="107" t="str">
        <f t="shared" si="6"/>
        <v/>
      </c>
      <c r="K79" t="str">
        <f t="shared" si="8"/>
        <v/>
      </c>
      <c r="L79" s="107" t="str">
        <f>IFERROR(SMALL(K$2:K$100,ROWS($G$2:K79)),"")</f>
        <v/>
      </c>
      <c r="M79" t="str">
        <f t="shared" si="9"/>
        <v/>
      </c>
    </row>
    <row r="80" spans="1:13" x14ac:dyDescent="0.25">
      <c r="A80" s="106">
        <f>ROWS(A$2:$B80)</f>
        <v>79</v>
      </c>
      <c r="B80"/>
      <c r="C80"/>
      <c r="D80"/>
      <c r="E80" s="107" t="str">
        <f t="shared" si="7"/>
        <v>/</v>
      </c>
      <c r="F80" s="106">
        <f>ROWS($B$2:F80)</f>
        <v>79</v>
      </c>
      <c r="G80" s="107" t="str">
        <f t="shared" si="5"/>
        <v/>
      </c>
      <c r="H80" s="107" t="str">
        <f>IFERROR(SMALL(G$2:G$100,ROWS(G$2:$G80)),"")</f>
        <v/>
      </c>
      <c r="I80" s="107" t="str">
        <f t="shared" si="6"/>
        <v/>
      </c>
      <c r="K80" t="str">
        <f t="shared" si="8"/>
        <v/>
      </c>
      <c r="L80" s="107" t="str">
        <f>IFERROR(SMALL(K$2:K$100,ROWS($G$2:K80)),"")</f>
        <v/>
      </c>
      <c r="M80" t="str">
        <f t="shared" si="9"/>
        <v/>
      </c>
    </row>
    <row r="81" spans="1:13" x14ac:dyDescent="0.25">
      <c r="A81" s="106">
        <f>ROWS(A$2:$B81)</f>
        <v>80</v>
      </c>
      <c r="B81"/>
      <c r="C81"/>
      <c r="D81"/>
      <c r="E81" s="107" t="str">
        <f t="shared" si="7"/>
        <v>/</v>
      </c>
      <c r="F81" s="106">
        <f>ROWS($B$2:F81)</f>
        <v>80</v>
      </c>
      <c r="G81" s="107" t="str">
        <f t="shared" si="5"/>
        <v/>
      </c>
      <c r="H81" s="107" t="str">
        <f>IFERROR(SMALL(G$2:G$100,ROWS(G$2:$G81)),"")</f>
        <v/>
      </c>
      <c r="I81" s="107" t="str">
        <f t="shared" si="6"/>
        <v/>
      </c>
      <c r="K81" t="str">
        <f t="shared" si="8"/>
        <v/>
      </c>
      <c r="L81" s="107" t="str">
        <f>IFERROR(SMALL(K$2:K$100,ROWS($G$2:K81)),"")</f>
        <v/>
      </c>
      <c r="M81" t="str">
        <f t="shared" si="9"/>
        <v/>
      </c>
    </row>
    <row r="82" spans="1:13" x14ac:dyDescent="0.25">
      <c r="A82" s="106">
        <f>ROWS(A$2:$B82)</f>
        <v>81</v>
      </c>
      <c r="B82"/>
      <c r="C82"/>
      <c r="D82"/>
      <c r="E82" s="107" t="str">
        <f t="shared" si="7"/>
        <v>/</v>
      </c>
      <c r="F82" s="106">
        <f>ROWS($B$2:F82)</f>
        <v>81</v>
      </c>
      <c r="G82" s="107" t="str">
        <f t="shared" si="5"/>
        <v/>
      </c>
      <c r="H82" s="107" t="str">
        <f>IFERROR(SMALL(G$2:G$100,ROWS(G$2:$G82)),"")</f>
        <v/>
      </c>
      <c r="I82" s="107" t="str">
        <f t="shared" si="6"/>
        <v/>
      </c>
      <c r="K82" t="str">
        <f t="shared" si="8"/>
        <v/>
      </c>
      <c r="L82" s="107" t="str">
        <f>IFERROR(SMALL(K$2:K$100,ROWS($G$2:K82)),"")</f>
        <v/>
      </c>
      <c r="M82" t="str">
        <f t="shared" si="9"/>
        <v/>
      </c>
    </row>
    <row r="83" spans="1:13" x14ac:dyDescent="0.25">
      <c r="A83" s="106">
        <f>ROWS(A$2:$B83)</f>
        <v>82</v>
      </c>
      <c r="B83"/>
      <c r="C83"/>
      <c r="D83"/>
      <c r="E83" s="107" t="str">
        <f t="shared" si="7"/>
        <v>/</v>
      </c>
      <c r="F83" s="106">
        <f>ROWS($B$2:F83)</f>
        <v>82</v>
      </c>
      <c r="G83" s="107" t="str">
        <f t="shared" si="5"/>
        <v/>
      </c>
      <c r="H83" s="107" t="str">
        <f>IFERROR(SMALL(G$2:G$100,ROWS(G$2:$G83)),"")</f>
        <v/>
      </c>
      <c r="I83" s="107" t="str">
        <f t="shared" si="6"/>
        <v/>
      </c>
      <c r="K83" t="str">
        <f t="shared" si="8"/>
        <v/>
      </c>
      <c r="L83" s="107" t="str">
        <f>IFERROR(SMALL(K$2:K$100,ROWS($G$2:K83)),"")</f>
        <v/>
      </c>
      <c r="M83" t="str">
        <f t="shared" si="9"/>
        <v/>
      </c>
    </row>
    <row r="84" spans="1:13" x14ac:dyDescent="0.25">
      <c r="A84" s="106">
        <f>ROWS(A$2:$B84)</f>
        <v>83</v>
      </c>
      <c r="B84"/>
      <c r="C84"/>
      <c r="D84"/>
      <c r="E84" s="107" t="str">
        <f t="shared" si="7"/>
        <v>/</v>
      </c>
      <c r="F84" s="106">
        <f>ROWS($B$2:F84)</f>
        <v>83</v>
      </c>
      <c r="G84" s="107" t="str">
        <f t="shared" si="5"/>
        <v/>
      </c>
      <c r="H84" s="107" t="str">
        <f>IFERROR(SMALL(G$2:G$100,ROWS(G$2:$G84)),"")</f>
        <v/>
      </c>
      <c r="I84" s="107" t="str">
        <f t="shared" si="6"/>
        <v/>
      </c>
      <c r="K84" t="str">
        <f t="shared" si="8"/>
        <v/>
      </c>
      <c r="L84" s="107" t="str">
        <f>IFERROR(SMALL(K$2:K$100,ROWS($G$2:K84)),"")</f>
        <v/>
      </c>
      <c r="M84" t="str">
        <f t="shared" si="9"/>
        <v/>
      </c>
    </row>
    <row r="85" spans="1:13" x14ac:dyDescent="0.25">
      <c r="A85" s="106">
        <f>ROWS(A$2:$B85)</f>
        <v>84</v>
      </c>
      <c r="B85"/>
      <c r="C85"/>
      <c r="D85"/>
      <c r="E85" s="107" t="str">
        <f t="shared" si="7"/>
        <v>/</v>
      </c>
      <c r="F85" s="106">
        <f>ROWS($B$2:F85)</f>
        <v>84</v>
      </c>
      <c r="G85" s="107" t="str">
        <f t="shared" si="5"/>
        <v/>
      </c>
      <c r="H85" s="107" t="str">
        <f>IFERROR(SMALL(G$2:G$100,ROWS(G$2:$G85)),"")</f>
        <v/>
      </c>
      <c r="I85" s="107" t="str">
        <f t="shared" si="6"/>
        <v/>
      </c>
      <c r="K85" t="str">
        <f t="shared" si="8"/>
        <v/>
      </c>
      <c r="L85" s="107" t="str">
        <f>IFERROR(SMALL(K$2:K$100,ROWS($G$2:K85)),"")</f>
        <v/>
      </c>
      <c r="M85" t="str">
        <f t="shared" si="9"/>
        <v/>
      </c>
    </row>
    <row r="86" spans="1:13" x14ac:dyDescent="0.25">
      <c r="A86" s="106">
        <f>ROWS(A$2:$B86)</f>
        <v>85</v>
      </c>
      <c r="B86"/>
      <c r="C86"/>
      <c r="D86"/>
      <c r="E86" s="107" t="str">
        <f t="shared" si="7"/>
        <v>/</v>
      </c>
      <c r="F86" s="106">
        <f>ROWS($B$2:F86)</f>
        <v>85</v>
      </c>
      <c r="G86" s="107" t="str">
        <f t="shared" si="5"/>
        <v/>
      </c>
      <c r="H86" s="107" t="str">
        <f>IFERROR(SMALL(G$2:G$100,ROWS(G$2:$G86)),"")</f>
        <v/>
      </c>
      <c r="I86" s="107" t="str">
        <f t="shared" si="6"/>
        <v/>
      </c>
      <c r="K86" t="str">
        <f t="shared" si="8"/>
        <v/>
      </c>
      <c r="L86" s="107" t="str">
        <f>IFERROR(SMALL(K$2:K$100,ROWS($G$2:K86)),"")</f>
        <v/>
      </c>
      <c r="M86" t="str">
        <f t="shared" si="9"/>
        <v/>
      </c>
    </row>
    <row r="87" spans="1:13" x14ac:dyDescent="0.25">
      <c r="A87" s="106">
        <f>ROWS(A$2:$B87)</f>
        <v>86</v>
      </c>
      <c r="B87"/>
      <c r="C87"/>
      <c r="D87"/>
      <c r="E87" s="107" t="str">
        <f t="shared" si="7"/>
        <v>/</v>
      </c>
      <c r="F87" s="106">
        <f>ROWS($B$2:F87)</f>
        <v>86</v>
      </c>
      <c r="G87" s="107" t="str">
        <f t="shared" si="5"/>
        <v/>
      </c>
      <c r="H87" s="107" t="str">
        <f>IFERROR(SMALL(G$2:G$100,ROWS(G$2:$G87)),"")</f>
        <v/>
      </c>
      <c r="I87" s="107" t="str">
        <f t="shared" si="6"/>
        <v/>
      </c>
      <c r="K87" t="str">
        <f t="shared" si="8"/>
        <v/>
      </c>
      <c r="L87" s="107" t="str">
        <f>IFERROR(SMALL(K$2:K$100,ROWS($G$2:K87)),"")</f>
        <v/>
      </c>
      <c r="M87" t="str">
        <f t="shared" si="9"/>
        <v/>
      </c>
    </row>
    <row r="88" spans="1:13" x14ac:dyDescent="0.25">
      <c r="A88" s="106">
        <f>ROWS(A$2:$B88)</f>
        <v>87</v>
      </c>
      <c r="B88"/>
      <c r="C88"/>
      <c r="D88"/>
      <c r="E88" s="107" t="str">
        <f t="shared" si="7"/>
        <v>/</v>
      </c>
      <c r="F88" s="106">
        <f>ROWS($B$2:F88)</f>
        <v>87</v>
      </c>
      <c r="G88" s="107" t="str">
        <f t="shared" si="5"/>
        <v/>
      </c>
      <c r="H88" s="107" t="str">
        <f>IFERROR(SMALL(G$2:G$100,ROWS(G$2:$G88)),"")</f>
        <v/>
      </c>
      <c r="I88" s="107" t="str">
        <f t="shared" si="6"/>
        <v/>
      </c>
      <c r="K88" t="str">
        <f t="shared" si="8"/>
        <v/>
      </c>
      <c r="L88" s="107" t="str">
        <f>IFERROR(SMALL(K$2:K$100,ROWS($G$2:K88)),"")</f>
        <v/>
      </c>
      <c r="M88" t="str">
        <f t="shared" si="9"/>
        <v/>
      </c>
    </row>
    <row r="89" spans="1:13" x14ac:dyDescent="0.25">
      <c r="A89" s="106">
        <f>ROWS(A$2:$B89)</f>
        <v>88</v>
      </c>
      <c r="B89"/>
      <c r="C89"/>
      <c r="D89"/>
      <c r="E89" s="107" t="str">
        <f t="shared" si="7"/>
        <v>/</v>
      </c>
      <c r="F89" s="106">
        <f>ROWS($B$2:F89)</f>
        <v>88</v>
      </c>
      <c r="G89" s="107" t="str">
        <f t="shared" si="5"/>
        <v/>
      </c>
      <c r="H89" s="107" t="str">
        <f>IFERROR(SMALL(G$2:G$100,ROWS(G$2:$G89)),"")</f>
        <v/>
      </c>
      <c r="I89" s="107" t="str">
        <f t="shared" si="6"/>
        <v/>
      </c>
      <c r="K89" t="str">
        <f t="shared" si="8"/>
        <v/>
      </c>
      <c r="L89" s="107" t="str">
        <f>IFERROR(SMALL(K$2:K$100,ROWS($G$2:K89)),"")</f>
        <v/>
      </c>
      <c r="M89" t="str">
        <f t="shared" si="9"/>
        <v/>
      </c>
    </row>
    <row r="90" spans="1:13" x14ac:dyDescent="0.25">
      <c r="A90" s="106">
        <f>ROWS(A$2:$B90)</f>
        <v>89</v>
      </c>
      <c r="B90"/>
      <c r="C90"/>
      <c r="D90"/>
      <c r="E90" s="107" t="str">
        <f t="shared" si="7"/>
        <v>/</v>
      </c>
      <c r="F90" s="106">
        <f>ROWS($B$2:F90)</f>
        <v>89</v>
      </c>
      <c r="G90" s="107" t="str">
        <f t="shared" si="5"/>
        <v/>
      </c>
      <c r="H90" s="107" t="str">
        <f>IFERROR(SMALL(G$2:G$100,ROWS(G$2:$G90)),"")</f>
        <v/>
      </c>
      <c r="I90" s="107" t="str">
        <f t="shared" si="6"/>
        <v/>
      </c>
      <c r="K90" t="str">
        <f t="shared" si="8"/>
        <v/>
      </c>
      <c r="L90" s="107" t="str">
        <f>IFERROR(SMALL(K$2:K$100,ROWS($G$2:K90)),"")</f>
        <v/>
      </c>
      <c r="M90" t="str">
        <f t="shared" si="9"/>
        <v/>
      </c>
    </row>
    <row r="91" spans="1:13" x14ac:dyDescent="0.25">
      <c r="A91" s="106">
        <f>ROWS(A$2:$B91)</f>
        <v>90</v>
      </c>
      <c r="B91"/>
      <c r="C91"/>
      <c r="D91"/>
      <c r="E91" s="107" t="str">
        <f t="shared" si="7"/>
        <v>/</v>
      </c>
      <c r="F91" s="106">
        <f>ROWS($B$2:F91)</f>
        <v>90</v>
      </c>
      <c r="G91" s="107" t="str">
        <f t="shared" si="5"/>
        <v/>
      </c>
      <c r="H91" s="107" t="str">
        <f>IFERROR(SMALL(G$2:G$100,ROWS(G$2:$G91)),"")</f>
        <v/>
      </c>
      <c r="I91" s="107" t="str">
        <f t="shared" si="6"/>
        <v/>
      </c>
      <c r="K91" t="str">
        <f t="shared" si="8"/>
        <v/>
      </c>
      <c r="L91" s="107" t="str">
        <f>IFERROR(SMALL(K$2:K$100,ROWS($G$2:K91)),"")</f>
        <v/>
      </c>
      <c r="M91" t="str">
        <f t="shared" si="9"/>
        <v/>
      </c>
    </row>
    <row r="92" spans="1:13" x14ac:dyDescent="0.25">
      <c r="A92" s="106">
        <f>ROWS(A$2:$B92)</f>
        <v>91</v>
      </c>
      <c r="B92"/>
      <c r="C92"/>
      <c r="D92"/>
      <c r="E92" s="107" t="str">
        <f t="shared" si="7"/>
        <v>/</v>
      </c>
      <c r="F92" s="106">
        <f>ROWS($B$2:F92)</f>
        <v>91</v>
      </c>
      <c r="G92" s="107" t="str">
        <f t="shared" si="5"/>
        <v/>
      </c>
      <c r="H92" s="107" t="str">
        <f>IFERROR(SMALL(G$2:G$100,ROWS(G$2:$G92)),"")</f>
        <v/>
      </c>
      <c r="I92" s="107" t="str">
        <f t="shared" si="6"/>
        <v/>
      </c>
      <c r="K92" t="str">
        <f t="shared" si="8"/>
        <v/>
      </c>
      <c r="L92" s="107" t="str">
        <f>IFERROR(SMALL(K$2:K$100,ROWS($G$2:K92)),"")</f>
        <v/>
      </c>
      <c r="M92" t="str">
        <f t="shared" si="9"/>
        <v/>
      </c>
    </row>
    <row r="93" spans="1:13" x14ac:dyDescent="0.25">
      <c r="A93" s="106">
        <f>ROWS(A$2:$B93)</f>
        <v>92</v>
      </c>
      <c r="B93"/>
      <c r="C93"/>
      <c r="D93"/>
      <c r="E93" s="107" t="str">
        <f t="shared" si="7"/>
        <v>/</v>
      </c>
      <c r="F93" s="106">
        <f>ROWS($B$2:F93)</f>
        <v>92</v>
      </c>
      <c r="G93" s="107" t="str">
        <f t="shared" si="5"/>
        <v/>
      </c>
      <c r="H93" s="107" t="str">
        <f>IFERROR(SMALL(G$2:G$100,ROWS(G$2:$G93)),"")</f>
        <v/>
      </c>
      <c r="I93" s="107" t="str">
        <f t="shared" si="6"/>
        <v/>
      </c>
      <c r="K93" t="str">
        <f t="shared" si="8"/>
        <v/>
      </c>
      <c r="L93" s="107" t="str">
        <f>IFERROR(SMALL(K$2:K$100,ROWS($G$2:K93)),"")</f>
        <v/>
      </c>
      <c r="M93" t="str">
        <f t="shared" si="9"/>
        <v/>
      </c>
    </row>
    <row r="94" spans="1:13" x14ac:dyDescent="0.25">
      <c r="A94" s="106">
        <f>ROWS(A$2:$B94)</f>
        <v>93</v>
      </c>
      <c r="B94"/>
      <c r="C94"/>
      <c r="D94"/>
      <c r="E94" s="107" t="str">
        <f t="shared" si="7"/>
        <v>/</v>
      </c>
      <c r="F94" s="106">
        <f>ROWS($B$2:F94)</f>
        <v>93</v>
      </c>
      <c r="G94" s="107" t="str">
        <f t="shared" si="5"/>
        <v/>
      </c>
      <c r="H94" s="107" t="str">
        <f>IFERROR(SMALL(G$2:G$100,ROWS(G$2:$G94)),"")</f>
        <v/>
      </c>
      <c r="I94" s="107" t="str">
        <f t="shared" si="6"/>
        <v/>
      </c>
      <c r="K94" t="str">
        <f t="shared" si="8"/>
        <v/>
      </c>
      <c r="L94" s="107" t="str">
        <f>IFERROR(SMALL(K$2:K$100,ROWS($G$2:K94)),"")</f>
        <v/>
      </c>
      <c r="M94" t="str">
        <f t="shared" si="9"/>
        <v/>
      </c>
    </row>
    <row r="95" spans="1:13" x14ac:dyDescent="0.25">
      <c r="A95" s="106">
        <f>ROWS(A$2:$B95)</f>
        <v>94</v>
      </c>
      <c r="B95"/>
      <c r="C95"/>
      <c r="D95"/>
      <c r="E95" s="107" t="str">
        <f t="shared" si="7"/>
        <v>/</v>
      </c>
      <c r="F95" s="106">
        <f>ROWS($B$2:F95)</f>
        <v>94</v>
      </c>
      <c r="G95" s="107" t="str">
        <f t="shared" si="5"/>
        <v/>
      </c>
      <c r="H95" s="107" t="str">
        <f>IFERROR(SMALL(G$2:G$100,ROWS(G$2:$G95)),"")</f>
        <v/>
      </c>
      <c r="I95" s="107" t="str">
        <f t="shared" si="6"/>
        <v/>
      </c>
      <c r="K95" t="str">
        <f t="shared" si="8"/>
        <v/>
      </c>
      <c r="L95" s="107" t="str">
        <f>IFERROR(SMALL(K$2:K$100,ROWS($G$2:K95)),"")</f>
        <v/>
      </c>
      <c r="M95" t="str">
        <f t="shared" si="9"/>
        <v/>
      </c>
    </row>
    <row r="96" spans="1:13" x14ac:dyDescent="0.25">
      <c r="A96" s="106">
        <f>ROWS(A$2:$B96)</f>
        <v>95</v>
      </c>
      <c r="B96"/>
      <c r="C96"/>
      <c r="D96"/>
      <c r="E96" s="107" t="str">
        <f t="shared" si="7"/>
        <v>/</v>
      </c>
      <c r="F96" s="106">
        <f>ROWS($B$2:F96)</f>
        <v>95</v>
      </c>
      <c r="G96" s="107" t="str">
        <f t="shared" si="5"/>
        <v/>
      </c>
      <c r="H96" s="107" t="str">
        <f>IFERROR(SMALL(G$2:G$100,ROWS(G$2:$G96)),"")</f>
        <v/>
      </c>
      <c r="I96" s="107" t="str">
        <f t="shared" si="6"/>
        <v/>
      </c>
      <c r="K96" t="str">
        <f t="shared" si="8"/>
        <v/>
      </c>
      <c r="L96" s="107" t="str">
        <f>IFERROR(SMALL(K$2:K$100,ROWS($G$2:K96)),"")</f>
        <v/>
      </c>
      <c r="M96" t="str">
        <f t="shared" si="9"/>
        <v/>
      </c>
    </row>
    <row r="97" spans="1:13" x14ac:dyDescent="0.25">
      <c r="A97" s="106">
        <f>ROWS(A$2:$B97)</f>
        <v>96</v>
      </c>
      <c r="B97"/>
      <c r="C97"/>
      <c r="D97"/>
      <c r="E97" s="107" t="str">
        <f t="shared" si="7"/>
        <v>/</v>
      </c>
      <c r="F97" s="106">
        <f>ROWS($B$2:F97)</f>
        <v>96</v>
      </c>
      <c r="G97" s="107" t="str">
        <f t="shared" si="5"/>
        <v/>
      </c>
      <c r="H97" s="107" t="str">
        <f>IFERROR(SMALL(G$2:G$100,ROWS(G$2:$G97)),"")</f>
        <v/>
      </c>
      <c r="I97" s="107" t="str">
        <f t="shared" si="6"/>
        <v/>
      </c>
      <c r="K97" t="str">
        <f t="shared" si="8"/>
        <v/>
      </c>
      <c r="L97" s="107" t="str">
        <f>IFERROR(SMALL(K$2:K$100,ROWS($G$2:K97)),"")</f>
        <v/>
      </c>
      <c r="M97" t="str">
        <f t="shared" si="9"/>
        <v/>
      </c>
    </row>
    <row r="98" spans="1:13" x14ac:dyDescent="0.25">
      <c r="A98" s="106">
        <f>ROWS(A$2:$B98)</f>
        <v>97</v>
      </c>
      <c r="B98"/>
      <c r="C98"/>
      <c r="D98"/>
      <c r="E98" s="107" t="str">
        <f t="shared" si="7"/>
        <v>/</v>
      </c>
      <c r="F98" s="106">
        <f>ROWS($B$2:F98)</f>
        <v>97</v>
      </c>
      <c r="G98" s="107" t="str">
        <f t="shared" si="5"/>
        <v/>
      </c>
      <c r="H98" s="107" t="str">
        <f>IFERROR(SMALL(G$2:G$100,ROWS(G$2:$G98)),"")</f>
        <v/>
      </c>
      <c r="I98" s="107" t="str">
        <f t="shared" si="6"/>
        <v/>
      </c>
      <c r="K98" t="str">
        <f t="shared" si="8"/>
        <v/>
      </c>
      <c r="L98" s="107" t="str">
        <f>IFERROR(SMALL(K$2:K$100,ROWS($G$2:K98)),"")</f>
        <v/>
      </c>
      <c r="M98" t="str">
        <f t="shared" si="9"/>
        <v/>
      </c>
    </row>
    <row r="99" spans="1:13" x14ac:dyDescent="0.25">
      <c r="A99" s="106">
        <f>ROWS(A$2:$B99)</f>
        <v>98</v>
      </c>
      <c r="B99"/>
      <c r="C99"/>
      <c r="D99"/>
      <c r="E99" s="107" t="str">
        <f t="shared" si="7"/>
        <v>/</v>
      </c>
      <c r="F99" s="106">
        <f>ROWS($B$2:F99)</f>
        <v>98</v>
      </c>
      <c r="G99" s="107" t="str">
        <f t="shared" si="5"/>
        <v/>
      </c>
      <c r="H99" s="107" t="str">
        <f>IFERROR(SMALL(G$2:G$100,ROWS(G$2:$G99)),"")</f>
        <v/>
      </c>
      <c r="I99" s="107" t="str">
        <f t="shared" si="6"/>
        <v/>
      </c>
      <c r="K99" t="str">
        <f t="shared" si="8"/>
        <v/>
      </c>
      <c r="L99" s="107" t="str">
        <f>IFERROR(SMALL(K$2:K$100,ROWS($G$2:K99)),"")</f>
        <v/>
      </c>
      <c r="M99" t="str">
        <f t="shared" si="9"/>
        <v/>
      </c>
    </row>
    <row r="100" spans="1:13" x14ac:dyDescent="0.25">
      <c r="A100" s="106">
        <f>ROWS(A$2:$B100)</f>
        <v>99</v>
      </c>
      <c r="B100"/>
      <c r="C100"/>
      <c r="D100"/>
      <c r="E100" s="107" t="str">
        <f t="shared" si="7"/>
        <v>/</v>
      </c>
      <c r="F100" s="106">
        <f>ROWS($B$2:F100)</f>
        <v>99</v>
      </c>
      <c r="G100" s="107" t="str">
        <f t="shared" si="5"/>
        <v/>
      </c>
      <c r="H100" s="107" t="str">
        <f>IFERROR(SMALL(G$2:G$100,ROWS(G$2:$G100)),"")</f>
        <v/>
      </c>
      <c r="I100" s="107" t="str">
        <f t="shared" si="6"/>
        <v/>
      </c>
      <c r="K100" t="str">
        <f t="shared" si="8"/>
        <v/>
      </c>
      <c r="L100" s="107" t="str">
        <f>IFERROR(SMALL(K$2:K$100,ROWS($G$2:K100)),"")</f>
        <v/>
      </c>
      <c r="M100" t="str">
        <f t="shared" si="9"/>
        <v/>
      </c>
    </row>
    <row r="101" spans="1:13" s="114" customFormat="1" x14ac:dyDescent="0.25">
      <c r="A101" s="112"/>
      <c r="B101" s="113" t="s">
        <v>207</v>
      </c>
    </row>
    <row r="102" spans="1:13" x14ac:dyDescent="0.25">
      <c r="A102" s="106"/>
      <c r="B102"/>
      <c r="C102"/>
      <c r="D102"/>
      <c r="E102"/>
      <c r="F102"/>
      <c r="G102"/>
    </row>
    <row r="103" spans="1:13" x14ac:dyDescent="0.25">
      <c r="A103" s="106"/>
      <c r="B103"/>
      <c r="C103"/>
      <c r="D103"/>
      <c r="E103"/>
      <c r="F103"/>
      <c r="G103"/>
    </row>
    <row r="104" spans="1:13" x14ac:dyDescent="0.25">
      <c r="A104" s="106"/>
      <c r="B104"/>
      <c r="C104"/>
      <c r="D104"/>
      <c r="E104"/>
      <c r="F104"/>
      <c r="G104"/>
    </row>
    <row r="105" spans="1:13" x14ac:dyDescent="0.25">
      <c r="A105" s="106"/>
      <c r="B105"/>
      <c r="C105"/>
      <c r="D105"/>
      <c r="E105"/>
      <c r="F105"/>
      <c r="G105"/>
    </row>
    <row r="106" spans="1:13" x14ac:dyDescent="0.25">
      <c r="A106" s="106"/>
      <c r="B106"/>
      <c r="C106"/>
      <c r="D106"/>
      <c r="E106"/>
      <c r="F106"/>
      <c r="G106"/>
    </row>
    <row r="107" spans="1:13" x14ac:dyDescent="0.25">
      <c r="A107" s="106"/>
      <c r="B107"/>
      <c r="C107"/>
      <c r="D107"/>
      <c r="E107"/>
      <c r="F107"/>
      <c r="G107"/>
    </row>
    <row r="108" spans="1:13" x14ac:dyDescent="0.25">
      <c r="A108" s="106"/>
      <c r="B108"/>
      <c r="C108"/>
      <c r="D108"/>
      <c r="E108"/>
      <c r="F108"/>
      <c r="G108"/>
    </row>
    <row r="109" spans="1:13" x14ac:dyDescent="0.25">
      <c r="A109" s="106"/>
      <c r="B109"/>
      <c r="C109"/>
      <c r="D109"/>
      <c r="E109"/>
      <c r="F109"/>
      <c r="G109"/>
    </row>
    <row r="110" spans="1:13" x14ac:dyDescent="0.25">
      <c r="A110" s="106"/>
      <c r="B110"/>
      <c r="C110"/>
      <c r="D110"/>
      <c r="E110"/>
      <c r="F110"/>
      <c r="G110"/>
    </row>
    <row r="111" spans="1:13" x14ac:dyDescent="0.25">
      <c r="A111" s="106"/>
      <c r="B111"/>
      <c r="C111"/>
      <c r="D111"/>
      <c r="E111"/>
      <c r="F111"/>
      <c r="G111"/>
    </row>
    <row r="112" spans="1:13" x14ac:dyDescent="0.25">
      <c r="A112" s="106"/>
      <c r="B112"/>
      <c r="C112"/>
      <c r="D112"/>
      <c r="E112"/>
      <c r="F112"/>
      <c r="G112"/>
    </row>
    <row r="113" spans="1:7" x14ac:dyDescent="0.25">
      <c r="A113" s="106"/>
      <c r="B113"/>
      <c r="C113"/>
      <c r="D113"/>
      <c r="E113"/>
      <c r="F113"/>
      <c r="G113"/>
    </row>
    <row r="114" spans="1:7" x14ac:dyDescent="0.25">
      <c r="A114" s="106"/>
      <c r="B114"/>
      <c r="C114"/>
      <c r="D114"/>
      <c r="E114"/>
      <c r="F114"/>
      <c r="G114"/>
    </row>
    <row r="115" spans="1:7" x14ac:dyDescent="0.25">
      <c r="A115" s="106"/>
      <c r="B115"/>
      <c r="C115"/>
      <c r="D115"/>
      <c r="E115"/>
      <c r="F115"/>
      <c r="G115"/>
    </row>
    <row r="116" spans="1:7" x14ac:dyDescent="0.25">
      <c r="A116" s="106"/>
      <c r="B116"/>
      <c r="C116"/>
      <c r="D116"/>
      <c r="E116"/>
      <c r="F116"/>
      <c r="G116"/>
    </row>
  </sheetData>
  <sheetProtection algorithmName="SHA-512" hashValue="5Xjjyy2b8mPfosQNzzFPzBziUioWl7UFozz30GGeSN/HOb1tnyTLDn7+pc1lTIRH/m33nshjp2C52/zUTwEqQA==" saltValue="MqkK94EWquUF8nHC3tnt1A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activeCell="A2" sqref="A2"/>
      <selection pane="bottomLeft" activeCell="A2" sqref="A2"/>
    </sheetView>
  </sheetViews>
  <sheetFormatPr baseColWidth="10" defaultRowHeight="15" x14ac:dyDescent="0.25"/>
  <cols>
    <col min="1" max="1" width="8.7109375" bestFit="1" customWidth="1"/>
    <col min="2" max="2" width="65.7109375" style="107" bestFit="1" customWidth="1"/>
    <col min="3" max="3" width="68" style="107" bestFit="1" customWidth="1"/>
    <col min="4" max="4" width="12.28515625" style="107" bestFit="1" customWidth="1"/>
    <col min="5" max="5" width="12.42578125" style="107" bestFit="1" customWidth="1"/>
    <col min="6" max="6" width="114.28515625" style="107" customWidth="1"/>
    <col min="7" max="7" width="10.42578125" style="107" customWidth="1"/>
    <col min="8" max="8" width="12.42578125" style="107" customWidth="1"/>
    <col min="9" max="9" width="18" bestFit="1" customWidth="1"/>
    <col min="10" max="10" width="19" bestFit="1" customWidth="1"/>
    <col min="11" max="11" width="53.5703125" bestFit="1" customWidth="1"/>
    <col min="12" max="12" width="19.28515625" bestFit="1" customWidth="1"/>
    <col min="13" max="13" width="26.5703125" bestFit="1" customWidth="1"/>
    <col min="14" max="14" width="8.7109375" bestFit="1" customWidth="1"/>
    <col min="15" max="15" width="18" bestFit="1" customWidth="1"/>
    <col min="16" max="16" width="19" bestFit="1" customWidth="1"/>
    <col min="17" max="17" width="60.7109375" bestFit="1" customWidth="1"/>
    <col min="18" max="18" width="48.7109375" bestFit="1" customWidth="1"/>
    <col min="19" max="19" width="8.7109375" bestFit="1" customWidth="1"/>
    <col min="20" max="20" width="19" bestFit="1" customWidth="1"/>
    <col min="21" max="21" width="16.7109375" bestFit="1" customWidth="1"/>
    <col min="22" max="22" width="12.28515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08" t="s">
        <v>199</v>
      </c>
      <c r="B1" s="115" t="s">
        <v>208</v>
      </c>
      <c r="C1" s="116" t="s">
        <v>36</v>
      </c>
      <c r="D1" s="109" t="s">
        <v>161</v>
      </c>
      <c r="E1" s="109" t="s">
        <v>209</v>
      </c>
      <c r="F1" s="108" t="s">
        <v>210</v>
      </c>
      <c r="G1" s="108" t="s">
        <v>199</v>
      </c>
      <c r="H1" s="108" t="s">
        <v>224</v>
      </c>
      <c r="I1" s="108" t="s">
        <v>201</v>
      </c>
      <c r="J1" s="108" t="s">
        <v>202</v>
      </c>
      <c r="K1" s="110" t="s">
        <v>211</v>
      </c>
      <c r="L1" s="117" t="s">
        <v>212</v>
      </c>
      <c r="M1" s="108" t="s">
        <v>224</v>
      </c>
      <c r="N1" s="108" t="s">
        <v>199</v>
      </c>
      <c r="O1" s="108" t="s">
        <v>201</v>
      </c>
      <c r="P1" s="108" t="s">
        <v>202</v>
      </c>
      <c r="Q1" s="110" t="s">
        <v>36</v>
      </c>
      <c r="R1" s="117" t="s">
        <v>213</v>
      </c>
      <c r="S1" s="108" t="s">
        <v>199</v>
      </c>
      <c r="T1" s="108" t="s">
        <v>202</v>
      </c>
      <c r="U1" s="108" t="s">
        <v>214</v>
      </c>
      <c r="V1" s="110" t="s">
        <v>161</v>
      </c>
      <c r="W1" s="108" t="s">
        <v>215</v>
      </c>
      <c r="X1" s="117" t="s">
        <v>216</v>
      </c>
      <c r="Y1" s="108" t="s">
        <v>217</v>
      </c>
      <c r="Z1" s="111" t="s">
        <v>218</v>
      </c>
    </row>
    <row r="2" spans="1:26" x14ac:dyDescent="0.25">
      <c r="A2" s="106">
        <f>ROWS(A$2:$B2)</f>
        <v>1</v>
      </c>
      <c r="B2" s="165" t="s">
        <v>227</v>
      </c>
      <c r="C2" s="122" t="s">
        <v>227</v>
      </c>
      <c r="E2" s="107">
        <v>2030300</v>
      </c>
      <c r="F2" s="107" t="str">
        <f>B2&amp;"/"&amp;C2&amp;"/"&amp;D2</f>
        <v>Schule/Schule/</v>
      </c>
      <c r="G2" s="106">
        <f>ROWS($B$2:G2)</f>
        <v>1</v>
      </c>
      <c r="H2" s="125"/>
      <c r="I2" s="107">
        <f>IF(B2=B1,"",IF(LEN(B2)&lt;1,"",A2))</f>
        <v>1</v>
      </c>
      <c r="J2" s="107">
        <f>IFERROR(SMALL(I$2:I$100,ROWS($E$2:I2)),"")</f>
        <v>1</v>
      </c>
      <c r="K2" s="107" t="str">
        <f t="shared" ref="K2:K65" si="0">IFERROR(VLOOKUP(J2,A:B,2,0),IF(J1&lt;&gt;"","&lt;Neu&gt;",""))</f>
        <v>Schule</v>
      </c>
      <c r="L2" s="166" t="str">
        <f>Deckblatt_BINT_Schule_SF!C8</f>
        <v>Schule</v>
      </c>
      <c r="M2" s="126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Schule</v>
      </c>
      <c r="R2" s="166" t="str">
        <f>Deckblatt_BINT_Schule_SF!C9</f>
        <v>Schule</v>
      </c>
      <c r="S2">
        <f>IF(AND($L$2&amp;$R$2=B2&amp;C2,$R$2&lt;&gt;0),A2,"")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66">
        <f>Deckblatt_BINT_Schule_SF!C10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2030300</v>
      </c>
    </row>
    <row r="3" spans="1:26" x14ac:dyDescent="0.25">
      <c r="A3" s="106">
        <f>ROWS(A$2:$B3)</f>
        <v>2</v>
      </c>
      <c r="F3" s="107" t="str">
        <f t="shared" ref="F3:F66" si="4">B3&amp;"/"&amp;C3&amp;"/"&amp;D3</f>
        <v>//</v>
      </c>
      <c r="G3" s="106">
        <f>ROWS($B$2:G3)</f>
        <v>2</v>
      </c>
      <c r="H3" s="125"/>
      <c r="I3" s="107" t="str">
        <f t="shared" ref="I3:I66" si="5">IF(B3=B2,"",IF(LEN(B3)&lt;1,"",A3))</f>
        <v/>
      </c>
      <c r="J3" s="107" t="str">
        <f>IFERROR(SMALL(I$2:I$100,ROWS($E$2:I3)),"")</f>
        <v/>
      </c>
      <c r="K3" s="107" t="str">
        <f t="shared" si="0"/>
        <v>&lt;Neu&gt;</v>
      </c>
      <c r="M3" s="127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06">
        <f>ROWS(A$2:$B4)</f>
        <v>3</v>
      </c>
      <c r="F4" s="107" t="str">
        <f t="shared" si="4"/>
        <v>//</v>
      </c>
      <c r="G4" s="106">
        <f>ROWS($B$2:G4)</f>
        <v>3</v>
      </c>
      <c r="H4" s="125"/>
      <c r="I4" s="107" t="str">
        <f t="shared" si="5"/>
        <v/>
      </c>
      <c r="J4" s="107" t="str">
        <f>IFERROR(SMALL(I$2:I$100,ROWS($E$2:I4)),"")</f>
        <v/>
      </c>
      <c r="K4" s="107" t="str">
        <f t="shared" si="0"/>
        <v/>
      </c>
      <c r="M4" s="127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07"/>
    </row>
    <row r="5" spans="1:26" x14ac:dyDescent="0.25">
      <c r="A5" s="106">
        <f>ROWS(A$2:$B5)</f>
        <v>4</v>
      </c>
      <c r="F5" s="107" t="str">
        <f t="shared" si="4"/>
        <v>//</v>
      </c>
      <c r="G5" s="106">
        <f>ROWS($B$2:G5)</f>
        <v>4</v>
      </c>
      <c r="H5" s="125"/>
      <c r="I5" s="107" t="str">
        <f t="shared" si="5"/>
        <v/>
      </c>
      <c r="J5" s="107" t="str">
        <f>IFERROR(SMALL(I$2:I$100,ROWS($E$2:I5)),"")</f>
        <v/>
      </c>
      <c r="K5" s="107" t="str">
        <f t="shared" si="0"/>
        <v/>
      </c>
      <c r="M5" s="127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06">
        <f>ROWS(A$2:$B6)</f>
        <v>5</v>
      </c>
      <c r="F6" s="107" t="str">
        <f t="shared" si="4"/>
        <v>//</v>
      </c>
      <c r="G6" s="106">
        <f>ROWS($B$2:G6)</f>
        <v>5</v>
      </c>
      <c r="H6" s="125"/>
      <c r="I6" s="107" t="str">
        <f t="shared" si="5"/>
        <v/>
      </c>
      <c r="J6" s="107" t="str">
        <f>IFERROR(SMALL(I$2:I$100,ROWS($E$2:I6)),"")</f>
        <v/>
      </c>
      <c r="K6" s="107" t="str">
        <f t="shared" si="0"/>
        <v/>
      </c>
      <c r="M6" s="127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06">
        <f>ROWS(A$2:$B7)</f>
        <v>6</v>
      </c>
      <c r="F7" s="107" t="str">
        <f t="shared" si="4"/>
        <v>//</v>
      </c>
      <c r="G7" s="106">
        <f>ROWS($B$2:G7)</f>
        <v>6</v>
      </c>
      <c r="H7" s="125"/>
      <c r="I7" s="107" t="str">
        <f t="shared" si="5"/>
        <v/>
      </c>
      <c r="J7" s="107" t="str">
        <f>IFERROR(SMALL(I$2:I$100,ROWS($E$2:I7)),"")</f>
        <v/>
      </c>
      <c r="K7" s="107" t="str">
        <f t="shared" si="0"/>
        <v/>
      </c>
      <c r="M7" s="127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06">
        <f>ROWS(A$2:$B8)</f>
        <v>7</v>
      </c>
      <c r="F8" s="107" t="str">
        <f t="shared" si="4"/>
        <v>//</v>
      </c>
      <c r="G8" s="106">
        <f>ROWS($B$2:G8)</f>
        <v>7</v>
      </c>
      <c r="H8" s="125"/>
      <c r="I8" s="107" t="str">
        <f t="shared" si="5"/>
        <v/>
      </c>
      <c r="J8" s="107" t="str">
        <f>IFERROR(SMALL(I$2:I$100,ROWS($E$2:I8)),"")</f>
        <v/>
      </c>
      <c r="K8" s="107" t="str">
        <f t="shared" si="0"/>
        <v/>
      </c>
      <c r="M8" s="127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06">
        <f>ROWS(A$2:$B9)</f>
        <v>8</v>
      </c>
      <c r="F9" s="107" t="str">
        <f t="shared" si="4"/>
        <v>//</v>
      </c>
      <c r="G9" s="106">
        <f>ROWS($B$2:G9)</f>
        <v>8</v>
      </c>
      <c r="H9" s="125"/>
      <c r="I9" s="107" t="str">
        <f t="shared" si="5"/>
        <v/>
      </c>
      <c r="J9" s="107" t="str">
        <f>IFERROR(SMALL(I$2:I$100,ROWS($E$2:I9)),"")</f>
        <v/>
      </c>
      <c r="K9" s="107" t="str">
        <f t="shared" si="0"/>
        <v/>
      </c>
      <c r="M9" s="127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06">
        <f>ROWS(A$2:$B10)</f>
        <v>9</v>
      </c>
      <c r="F10" s="107" t="str">
        <f t="shared" si="4"/>
        <v>//</v>
      </c>
      <c r="G10" s="106">
        <f>ROWS($B$2:G10)</f>
        <v>9</v>
      </c>
      <c r="H10" s="125"/>
      <c r="I10" s="107" t="str">
        <f t="shared" si="5"/>
        <v/>
      </c>
      <c r="J10" s="107" t="str">
        <f>IFERROR(SMALL(I$2:I$100,ROWS($E$2:I10)),"")</f>
        <v/>
      </c>
      <c r="K10" s="107" t="str">
        <f t="shared" si="0"/>
        <v/>
      </c>
      <c r="M10" s="127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06">
        <f>ROWS(A$2:$B11)</f>
        <v>10</v>
      </c>
      <c r="F11" s="107" t="str">
        <f t="shared" si="4"/>
        <v>//</v>
      </c>
      <c r="G11" s="106">
        <f>ROWS($B$2:G11)</f>
        <v>10</v>
      </c>
      <c r="H11" s="125"/>
      <c r="I11" s="107" t="str">
        <f t="shared" si="5"/>
        <v/>
      </c>
      <c r="J11" s="107" t="str">
        <f>IFERROR(SMALL(I$2:I$100,ROWS($E$2:I11)),"")</f>
        <v/>
      </c>
      <c r="K11" s="107" t="str">
        <f t="shared" si="0"/>
        <v/>
      </c>
      <c r="M11" s="127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06">
        <f>ROWS(A$2:$B12)</f>
        <v>11</v>
      </c>
      <c r="D12" s="118"/>
      <c r="F12" s="107" t="str">
        <f t="shared" si="4"/>
        <v>//</v>
      </c>
      <c r="G12" s="106">
        <f>ROWS($B$2:G12)</f>
        <v>11</v>
      </c>
      <c r="H12" s="125"/>
      <c r="I12" s="107" t="str">
        <f t="shared" si="5"/>
        <v/>
      </c>
      <c r="J12" s="107" t="str">
        <f>IFERROR(SMALL(I$2:I$100,ROWS($E$2:I12)),"")</f>
        <v/>
      </c>
      <c r="K12" s="107" t="str">
        <f t="shared" si="0"/>
        <v/>
      </c>
      <c r="M12" s="127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06">
        <f>ROWS(A$2:$B13)</f>
        <v>12</v>
      </c>
      <c r="F13" s="107" t="str">
        <f t="shared" si="4"/>
        <v>//</v>
      </c>
      <c r="G13" s="106">
        <f>ROWS($B$2:G13)</f>
        <v>12</v>
      </c>
      <c r="H13" s="125"/>
      <c r="I13" s="107" t="str">
        <f t="shared" si="5"/>
        <v/>
      </c>
      <c r="J13" s="107" t="str">
        <f>IFERROR(SMALL(I$2:I$100,ROWS($E$2:I13)),"")</f>
        <v/>
      </c>
      <c r="K13" s="107" t="str">
        <f t="shared" si="0"/>
        <v/>
      </c>
      <c r="M13" s="127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06">
        <f>ROWS(A$2:$B14)</f>
        <v>13</v>
      </c>
      <c r="F14" s="107" t="str">
        <f t="shared" si="4"/>
        <v>//</v>
      </c>
      <c r="G14" s="106">
        <f>ROWS($B$2:G14)</f>
        <v>13</v>
      </c>
      <c r="H14" s="125"/>
      <c r="I14" s="107" t="str">
        <f t="shared" si="5"/>
        <v/>
      </c>
      <c r="J14" s="107" t="str">
        <f>IFERROR(SMALL(I$2:I$100,ROWS($E$2:I14)),"")</f>
        <v/>
      </c>
      <c r="K14" s="107" t="str">
        <f t="shared" si="0"/>
        <v/>
      </c>
      <c r="M14" s="127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06">
        <f>ROWS(A$2:$B15)</f>
        <v>14</v>
      </c>
      <c r="F15" s="107" t="str">
        <f t="shared" si="4"/>
        <v>//</v>
      </c>
      <c r="G15" s="106">
        <f>ROWS($B$2:G15)</f>
        <v>14</v>
      </c>
      <c r="H15" s="125"/>
      <c r="I15" s="107" t="str">
        <f t="shared" si="5"/>
        <v/>
      </c>
      <c r="J15" s="107" t="str">
        <f>IFERROR(SMALL(I$2:I$100,ROWS($E$2:I15)),"")</f>
        <v/>
      </c>
      <c r="K15" s="107" t="str">
        <f t="shared" si="0"/>
        <v/>
      </c>
      <c r="M15" s="127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06">
        <f>ROWS(A$2:$B16)</f>
        <v>15</v>
      </c>
      <c r="F16" s="107" t="str">
        <f t="shared" si="4"/>
        <v>//</v>
      </c>
      <c r="G16" s="106">
        <f>ROWS($B$2:G16)</f>
        <v>15</v>
      </c>
      <c r="H16" s="125"/>
      <c r="I16" s="107" t="str">
        <f t="shared" si="5"/>
        <v/>
      </c>
      <c r="J16" s="107" t="str">
        <f>IFERROR(SMALL(I$2:I$100,ROWS($E$2:I16)),"")</f>
        <v/>
      </c>
      <c r="K16" s="107" t="str">
        <f t="shared" si="0"/>
        <v/>
      </c>
      <c r="M16" s="127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06">
        <f>ROWS(A$2:$B17)</f>
        <v>16</v>
      </c>
      <c r="D17" s="118"/>
      <c r="F17" s="107" t="str">
        <f t="shared" si="4"/>
        <v>//</v>
      </c>
      <c r="G17" s="106">
        <f>ROWS($B$2:G17)</f>
        <v>16</v>
      </c>
      <c r="H17" s="125"/>
      <c r="I17" s="107" t="str">
        <f t="shared" si="5"/>
        <v/>
      </c>
      <c r="J17" s="107" t="str">
        <f>IFERROR(SMALL(I$2:I$100,ROWS($E$2:I17)),"")</f>
        <v/>
      </c>
      <c r="K17" s="107" t="str">
        <f t="shared" si="0"/>
        <v/>
      </c>
      <c r="M17" s="127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06">
        <f>ROWS(A$2:$B18)</f>
        <v>17</v>
      </c>
      <c r="F18" s="107" t="str">
        <f t="shared" si="4"/>
        <v>//</v>
      </c>
      <c r="G18" s="106">
        <f>ROWS($B$2:G18)</f>
        <v>17</v>
      </c>
      <c r="H18" s="125"/>
      <c r="I18" s="107" t="str">
        <f t="shared" si="5"/>
        <v/>
      </c>
      <c r="J18" s="107" t="str">
        <f>IFERROR(SMALL(I$2:I$100,ROWS($E$2:I18)),"")</f>
        <v/>
      </c>
      <c r="K18" s="107" t="str">
        <f t="shared" si="0"/>
        <v/>
      </c>
      <c r="M18" s="127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06">
        <f>ROWS(A$2:$B19)</f>
        <v>18</v>
      </c>
      <c r="F19" s="107" t="str">
        <f t="shared" si="4"/>
        <v>//</v>
      </c>
      <c r="G19" s="106">
        <f>ROWS($B$2:G19)</f>
        <v>18</v>
      </c>
      <c r="H19" s="125"/>
      <c r="I19" s="107" t="str">
        <f t="shared" si="5"/>
        <v/>
      </c>
      <c r="J19" s="107" t="str">
        <f>IFERROR(SMALL(I$2:I$100,ROWS($E$2:I19)),"")</f>
        <v/>
      </c>
      <c r="K19" s="107" t="str">
        <f t="shared" si="0"/>
        <v/>
      </c>
      <c r="M19" s="127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06">
        <f>ROWS(A$2:$B20)</f>
        <v>19</v>
      </c>
      <c r="F20" s="107" t="str">
        <f t="shared" si="4"/>
        <v>//</v>
      </c>
      <c r="G20" s="106">
        <f>ROWS($B$2:G20)</f>
        <v>19</v>
      </c>
      <c r="H20" s="125"/>
      <c r="I20" s="107" t="str">
        <f t="shared" si="5"/>
        <v/>
      </c>
      <c r="J20" s="107" t="str">
        <f>IFERROR(SMALL(I$2:I$100,ROWS($E$2:I20)),"")</f>
        <v/>
      </c>
      <c r="K20" s="107" t="str">
        <f t="shared" si="0"/>
        <v/>
      </c>
      <c r="M20" s="127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06">
        <f>ROWS(A$2:$B21)</f>
        <v>20</v>
      </c>
      <c r="F21" s="107" t="str">
        <f t="shared" si="4"/>
        <v>//</v>
      </c>
      <c r="G21" s="106">
        <f>ROWS($B$2:G21)</f>
        <v>20</v>
      </c>
      <c r="H21" s="125"/>
      <c r="I21" s="107" t="str">
        <f t="shared" si="5"/>
        <v/>
      </c>
      <c r="J21" s="107" t="str">
        <f>IFERROR(SMALL(I$2:I$100,ROWS($E$2:I21)),"")</f>
        <v/>
      </c>
      <c r="K21" s="107" t="str">
        <f t="shared" si="0"/>
        <v/>
      </c>
      <c r="M21" s="127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06">
        <f>ROWS(A$2:$B22)</f>
        <v>21</v>
      </c>
      <c r="F22" s="107" t="str">
        <f t="shared" si="4"/>
        <v>//</v>
      </c>
      <c r="G22" s="106">
        <f>ROWS($B$2:G22)</f>
        <v>21</v>
      </c>
      <c r="H22" s="125"/>
      <c r="I22" s="107" t="str">
        <f t="shared" si="5"/>
        <v/>
      </c>
      <c r="J22" s="107" t="str">
        <f>IFERROR(SMALL(I$2:I$100,ROWS($E$2:I22)),"")</f>
        <v/>
      </c>
      <c r="K22" s="107" t="str">
        <f t="shared" si="0"/>
        <v/>
      </c>
      <c r="M22" s="127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06">
        <f>ROWS(A$2:$B23)</f>
        <v>22</v>
      </c>
      <c r="F23" s="107" t="str">
        <f t="shared" si="4"/>
        <v>//</v>
      </c>
      <c r="G23" s="106">
        <f>ROWS($B$2:G23)</f>
        <v>22</v>
      </c>
      <c r="H23" s="125"/>
      <c r="I23" s="107" t="str">
        <f t="shared" si="5"/>
        <v/>
      </c>
      <c r="J23" s="107" t="str">
        <f>IFERROR(SMALL(I$2:I$100,ROWS($E$2:I23)),"")</f>
        <v/>
      </c>
      <c r="K23" s="107" t="str">
        <f t="shared" si="0"/>
        <v/>
      </c>
      <c r="M23" s="127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06">
        <f>ROWS(A$2:$B24)</f>
        <v>23</v>
      </c>
      <c r="C24"/>
      <c r="D24"/>
      <c r="F24" s="107" t="str">
        <f t="shared" si="4"/>
        <v>//</v>
      </c>
      <c r="G24" s="106">
        <f>ROWS($B$2:G24)</f>
        <v>23</v>
      </c>
      <c r="H24" s="125"/>
      <c r="I24" s="107" t="str">
        <f t="shared" si="5"/>
        <v/>
      </c>
      <c r="J24" s="107" t="str">
        <f>IFERROR(SMALL(I$2:I$100,ROWS($E$2:I24)),"")</f>
        <v/>
      </c>
      <c r="K24" s="107" t="str">
        <f t="shared" si="0"/>
        <v/>
      </c>
      <c r="M24" s="127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06">
        <f>ROWS(A$2:$B25)</f>
        <v>24</v>
      </c>
      <c r="C25"/>
      <c r="D25"/>
      <c r="F25" s="107" t="str">
        <f t="shared" si="4"/>
        <v>//</v>
      </c>
      <c r="G25" s="106">
        <f>ROWS($B$2:G25)</f>
        <v>24</v>
      </c>
      <c r="H25" s="125"/>
      <c r="I25" s="107" t="str">
        <f t="shared" si="5"/>
        <v/>
      </c>
      <c r="J25" s="107" t="str">
        <f>IFERROR(SMALL(I$2:I$100,ROWS($E$2:I25)),"")</f>
        <v/>
      </c>
      <c r="K25" s="107" t="str">
        <f t="shared" si="0"/>
        <v/>
      </c>
      <c r="M25" s="127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06">
        <f>ROWS(A$2:$B26)</f>
        <v>25</v>
      </c>
      <c r="B26"/>
      <c r="C26"/>
      <c r="D26"/>
      <c r="E26"/>
      <c r="F26" s="107" t="str">
        <f t="shared" si="4"/>
        <v>//</v>
      </c>
      <c r="G26" s="106">
        <f>ROWS($B$2:G26)</f>
        <v>25</v>
      </c>
      <c r="H26" s="125"/>
      <c r="I26" s="107" t="str">
        <f t="shared" si="5"/>
        <v/>
      </c>
      <c r="J26" s="107" t="str">
        <f>IFERROR(SMALL(I$2:I$100,ROWS($E$2:I26)),"")</f>
        <v/>
      </c>
      <c r="K26" s="107" t="str">
        <f t="shared" si="0"/>
        <v/>
      </c>
      <c r="M26" s="127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06">
        <f>ROWS(A$2:$B27)</f>
        <v>26</v>
      </c>
      <c r="B27"/>
      <c r="C27"/>
      <c r="D27"/>
      <c r="E27"/>
      <c r="F27" s="107" t="str">
        <f t="shared" si="4"/>
        <v>//</v>
      </c>
      <c r="G27" s="106">
        <f>ROWS($B$2:G27)</f>
        <v>26</v>
      </c>
      <c r="H27" s="125"/>
      <c r="I27" s="107" t="str">
        <f t="shared" si="5"/>
        <v/>
      </c>
      <c r="J27" s="107" t="str">
        <f>IFERROR(SMALL(I$2:I$100,ROWS($E$2:I27)),"")</f>
        <v/>
      </c>
      <c r="K27" s="107" t="str">
        <f t="shared" si="0"/>
        <v/>
      </c>
      <c r="M27" s="127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06">
        <f>ROWS(A$2:$B28)</f>
        <v>27</v>
      </c>
      <c r="B28"/>
      <c r="C28"/>
      <c r="D28"/>
      <c r="E28"/>
      <c r="F28" s="107" t="str">
        <f t="shared" si="4"/>
        <v>//</v>
      </c>
      <c r="G28" s="106">
        <f>ROWS($B$2:G28)</f>
        <v>27</v>
      </c>
      <c r="H28" s="125"/>
      <c r="I28" s="107" t="str">
        <f t="shared" si="5"/>
        <v/>
      </c>
      <c r="J28" s="107" t="str">
        <f>IFERROR(SMALL(I$2:I$100,ROWS($E$2:I28)),"")</f>
        <v/>
      </c>
      <c r="K28" s="107" t="str">
        <f t="shared" si="0"/>
        <v/>
      </c>
      <c r="M28" s="127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06">
        <f>ROWS(A$2:$B29)</f>
        <v>28</v>
      </c>
      <c r="B29"/>
      <c r="C29"/>
      <c r="D29"/>
      <c r="E29"/>
      <c r="F29" s="107" t="str">
        <f t="shared" si="4"/>
        <v>//</v>
      </c>
      <c r="G29" s="106">
        <f>ROWS($B$2:G29)</f>
        <v>28</v>
      </c>
      <c r="H29" s="125"/>
      <c r="I29" s="107" t="str">
        <f t="shared" si="5"/>
        <v/>
      </c>
      <c r="J29" s="107" t="str">
        <f>IFERROR(SMALL(I$2:I$100,ROWS($E$2:I29)),"")</f>
        <v/>
      </c>
      <c r="K29" s="107" t="str">
        <f t="shared" si="0"/>
        <v/>
      </c>
      <c r="M29" s="127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06">
        <f>ROWS(A$2:$B30)</f>
        <v>29</v>
      </c>
      <c r="B30"/>
      <c r="C30"/>
      <c r="D30"/>
      <c r="E30"/>
      <c r="F30" s="107" t="str">
        <f t="shared" si="4"/>
        <v>//</v>
      </c>
      <c r="G30" s="106">
        <f>ROWS($B$2:G30)</f>
        <v>29</v>
      </c>
      <c r="H30" s="125"/>
      <c r="I30" s="107" t="str">
        <f t="shared" si="5"/>
        <v/>
      </c>
      <c r="J30" s="107" t="str">
        <f>IFERROR(SMALL(I$2:I$100,ROWS($E$2:I30)),"")</f>
        <v/>
      </c>
      <c r="K30" s="107" t="str">
        <f t="shared" si="0"/>
        <v/>
      </c>
      <c r="M30" s="127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06">
        <f>ROWS(A$2:$B31)</f>
        <v>30</v>
      </c>
      <c r="B31"/>
      <c r="C31"/>
      <c r="D31"/>
      <c r="E31"/>
      <c r="F31" s="107" t="str">
        <f t="shared" si="4"/>
        <v>//</v>
      </c>
      <c r="G31" s="106">
        <f>ROWS($B$2:G31)</f>
        <v>30</v>
      </c>
      <c r="H31" s="125"/>
      <c r="I31" s="107" t="str">
        <f t="shared" si="5"/>
        <v/>
      </c>
      <c r="J31" s="107" t="str">
        <f>IFERROR(SMALL(I$2:I$100,ROWS($E$2:I31)),"")</f>
        <v/>
      </c>
      <c r="K31" s="107" t="str">
        <f t="shared" si="0"/>
        <v/>
      </c>
      <c r="M31" s="127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06">
        <f>ROWS(A$2:$B32)</f>
        <v>31</v>
      </c>
      <c r="B32"/>
      <c r="C32"/>
      <c r="D32"/>
      <c r="E32"/>
      <c r="F32" s="107" t="str">
        <f t="shared" si="4"/>
        <v>//</v>
      </c>
      <c r="G32" s="106">
        <f>ROWS($B$2:G32)</f>
        <v>31</v>
      </c>
      <c r="H32" s="125"/>
      <c r="I32" s="107" t="str">
        <f t="shared" si="5"/>
        <v/>
      </c>
      <c r="J32" s="107" t="str">
        <f>IFERROR(SMALL(I$2:I$100,ROWS($E$2:I32)),"")</f>
        <v/>
      </c>
      <c r="K32" s="107" t="str">
        <f t="shared" si="0"/>
        <v/>
      </c>
      <c r="M32" s="127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06">
        <f>ROWS(A$2:$B33)</f>
        <v>32</v>
      </c>
      <c r="B33"/>
      <c r="C33"/>
      <c r="D33"/>
      <c r="E33"/>
      <c r="F33" s="107" t="str">
        <f t="shared" si="4"/>
        <v>//</v>
      </c>
      <c r="G33" s="106">
        <f>ROWS($B$2:G33)</f>
        <v>32</v>
      </c>
      <c r="H33" s="125"/>
      <c r="I33" s="107" t="str">
        <f t="shared" si="5"/>
        <v/>
      </c>
      <c r="J33" s="107" t="str">
        <f>IFERROR(SMALL(I$2:I$100,ROWS($E$2:I33)),"")</f>
        <v/>
      </c>
      <c r="K33" s="107" t="str">
        <f t="shared" si="0"/>
        <v/>
      </c>
      <c r="M33" s="127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06">
        <f>ROWS(A$2:$B34)</f>
        <v>33</v>
      </c>
      <c r="B34"/>
      <c r="C34"/>
      <c r="D34"/>
      <c r="E34"/>
      <c r="F34" s="107" t="str">
        <f t="shared" si="4"/>
        <v>//</v>
      </c>
      <c r="G34" s="106">
        <f>ROWS($B$2:G34)</f>
        <v>33</v>
      </c>
      <c r="H34" s="125"/>
      <c r="I34" s="107" t="str">
        <f t="shared" si="5"/>
        <v/>
      </c>
      <c r="J34" s="107" t="str">
        <f>IFERROR(SMALL(I$2:I$100,ROWS($E$2:I34)),"")</f>
        <v/>
      </c>
      <c r="K34" s="107" t="str">
        <f t="shared" si="0"/>
        <v/>
      </c>
      <c r="M34" s="127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06">
        <f>ROWS(A$2:$B35)</f>
        <v>34</v>
      </c>
      <c r="B35"/>
      <c r="C35"/>
      <c r="D35"/>
      <c r="E35"/>
      <c r="F35" s="107" t="str">
        <f t="shared" si="4"/>
        <v>//</v>
      </c>
      <c r="G35" s="106">
        <f>ROWS($B$2:G35)</f>
        <v>34</v>
      </c>
      <c r="H35" s="125"/>
      <c r="I35" s="107" t="str">
        <f t="shared" si="5"/>
        <v/>
      </c>
      <c r="J35" s="107" t="str">
        <f>IFERROR(SMALL(I$2:I$100,ROWS($E$2:I35)),"")</f>
        <v/>
      </c>
      <c r="K35" s="107" t="str">
        <f t="shared" si="0"/>
        <v/>
      </c>
      <c r="M35" s="127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06">
        <f>ROWS(A$2:$B36)</f>
        <v>35</v>
      </c>
      <c r="B36"/>
      <c r="C36"/>
      <c r="D36"/>
      <c r="E36"/>
      <c r="F36" s="107" t="str">
        <f t="shared" si="4"/>
        <v>//</v>
      </c>
      <c r="G36" s="106">
        <f>ROWS($B$2:G36)</f>
        <v>35</v>
      </c>
      <c r="H36" s="125"/>
      <c r="I36" s="107" t="str">
        <f t="shared" si="5"/>
        <v/>
      </c>
      <c r="J36" s="107" t="str">
        <f>IFERROR(SMALL(I$2:I$100,ROWS($E$2:I36)),"")</f>
        <v/>
      </c>
      <c r="K36" s="107" t="str">
        <f t="shared" si="0"/>
        <v/>
      </c>
      <c r="M36" s="127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06">
        <f>ROWS(A$2:$B37)</f>
        <v>36</v>
      </c>
      <c r="B37"/>
      <c r="C37"/>
      <c r="D37"/>
      <c r="E37"/>
      <c r="F37" s="107" t="str">
        <f t="shared" si="4"/>
        <v>//</v>
      </c>
      <c r="G37" s="106">
        <f>ROWS($B$2:G37)</f>
        <v>36</v>
      </c>
      <c r="H37" s="125"/>
      <c r="I37" s="107" t="str">
        <f t="shared" si="5"/>
        <v/>
      </c>
      <c r="J37" s="107" t="str">
        <f>IFERROR(SMALL(I$2:I$100,ROWS($E$2:I37)),"")</f>
        <v/>
      </c>
      <c r="K37" s="107" t="str">
        <f t="shared" si="0"/>
        <v/>
      </c>
      <c r="M37" s="127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06">
        <f>ROWS(A$2:$B38)</f>
        <v>37</v>
      </c>
      <c r="B38"/>
      <c r="C38"/>
      <c r="D38"/>
      <c r="E38"/>
      <c r="F38" s="107" t="str">
        <f t="shared" si="4"/>
        <v>//</v>
      </c>
      <c r="G38" s="106">
        <f>ROWS($B$2:G38)</f>
        <v>37</v>
      </c>
      <c r="H38" s="125"/>
      <c r="I38" s="107" t="str">
        <f t="shared" si="5"/>
        <v/>
      </c>
      <c r="J38" s="107" t="str">
        <f>IFERROR(SMALL(I$2:I$100,ROWS($E$2:I38)),"")</f>
        <v/>
      </c>
      <c r="K38" s="107" t="str">
        <f t="shared" si="0"/>
        <v/>
      </c>
      <c r="M38" s="127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06">
        <f>ROWS(A$2:$B39)</f>
        <v>38</v>
      </c>
      <c r="B39"/>
      <c r="C39"/>
      <c r="D39"/>
      <c r="E39"/>
      <c r="F39" s="107" t="str">
        <f t="shared" si="4"/>
        <v>//</v>
      </c>
      <c r="G39" s="106">
        <f>ROWS($B$2:G39)</f>
        <v>38</v>
      </c>
      <c r="H39" s="125"/>
      <c r="I39" s="107" t="str">
        <f t="shared" si="5"/>
        <v/>
      </c>
      <c r="J39" s="107" t="str">
        <f>IFERROR(SMALL(I$2:I$100,ROWS($E$2:I39)),"")</f>
        <v/>
      </c>
      <c r="K39" s="107" t="str">
        <f t="shared" si="0"/>
        <v/>
      </c>
      <c r="M39" s="127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06">
        <f>ROWS(A$2:$B40)</f>
        <v>39</v>
      </c>
      <c r="B40"/>
      <c r="C40"/>
      <c r="D40"/>
      <c r="E40"/>
      <c r="F40" s="107" t="str">
        <f t="shared" si="4"/>
        <v>//</v>
      </c>
      <c r="G40" s="106">
        <f>ROWS($B$2:G40)</f>
        <v>39</v>
      </c>
      <c r="H40" s="125"/>
      <c r="I40" s="107" t="str">
        <f t="shared" si="5"/>
        <v/>
      </c>
      <c r="J40" s="107" t="str">
        <f>IFERROR(SMALL(I$2:I$100,ROWS($E$2:I40)),"")</f>
        <v/>
      </c>
      <c r="K40" s="107" t="str">
        <f t="shared" si="0"/>
        <v/>
      </c>
      <c r="M40" s="127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06">
        <f>ROWS(A$2:$B41)</f>
        <v>40</v>
      </c>
      <c r="B41"/>
      <c r="C41"/>
      <c r="D41"/>
      <c r="E41"/>
      <c r="F41" s="107" t="str">
        <f t="shared" si="4"/>
        <v>//</v>
      </c>
      <c r="G41" s="106">
        <f>ROWS($B$2:G41)</f>
        <v>40</v>
      </c>
      <c r="H41" s="125"/>
      <c r="I41" s="107" t="str">
        <f t="shared" si="5"/>
        <v/>
      </c>
      <c r="J41" s="107" t="str">
        <f>IFERROR(SMALL(I$2:I$100,ROWS($E$2:I41)),"")</f>
        <v/>
      </c>
      <c r="K41" s="107" t="str">
        <f t="shared" si="0"/>
        <v/>
      </c>
      <c r="M41" s="127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06">
        <f>ROWS(A$2:$B42)</f>
        <v>41</v>
      </c>
      <c r="B42"/>
      <c r="C42"/>
      <c r="D42"/>
      <c r="E42"/>
      <c r="F42" s="107" t="str">
        <f t="shared" si="4"/>
        <v>//</v>
      </c>
      <c r="G42" s="106">
        <f>ROWS($B$2:G42)</f>
        <v>41</v>
      </c>
      <c r="H42" s="125"/>
      <c r="I42" s="107" t="str">
        <f t="shared" si="5"/>
        <v/>
      </c>
      <c r="J42" s="107" t="str">
        <f>IFERROR(SMALL(I$2:I$100,ROWS($E$2:I42)),"")</f>
        <v/>
      </c>
      <c r="K42" s="107" t="str">
        <f t="shared" si="0"/>
        <v/>
      </c>
      <c r="M42" s="127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06">
        <f>ROWS(A$2:$B43)</f>
        <v>42</v>
      </c>
      <c r="B43"/>
      <c r="C43"/>
      <c r="D43"/>
      <c r="E43"/>
      <c r="F43" s="107" t="str">
        <f t="shared" si="4"/>
        <v>//</v>
      </c>
      <c r="G43" s="106">
        <f>ROWS($B$2:G43)</f>
        <v>42</v>
      </c>
      <c r="H43" s="125"/>
      <c r="I43" s="107" t="str">
        <f t="shared" si="5"/>
        <v/>
      </c>
      <c r="J43" s="107" t="str">
        <f>IFERROR(SMALL(I$2:I$100,ROWS($E$2:I43)),"")</f>
        <v/>
      </c>
      <c r="K43" s="107" t="str">
        <f t="shared" si="0"/>
        <v/>
      </c>
      <c r="M43" s="127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06">
        <f>ROWS(A$2:$B44)</f>
        <v>43</v>
      </c>
      <c r="B44"/>
      <c r="C44"/>
      <c r="D44"/>
      <c r="E44"/>
      <c r="F44" s="107" t="str">
        <f t="shared" si="4"/>
        <v>//</v>
      </c>
      <c r="G44" s="106">
        <f>ROWS($B$2:G44)</f>
        <v>43</v>
      </c>
      <c r="H44" s="125"/>
      <c r="I44" s="107" t="str">
        <f t="shared" si="5"/>
        <v/>
      </c>
      <c r="J44" s="107" t="str">
        <f>IFERROR(SMALL(I$2:I$100,ROWS($E$2:I44)),"")</f>
        <v/>
      </c>
      <c r="K44" s="107" t="str">
        <f t="shared" si="0"/>
        <v/>
      </c>
      <c r="M44" s="127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06">
        <f>ROWS(A$2:$B45)</f>
        <v>44</v>
      </c>
      <c r="B45"/>
      <c r="C45"/>
      <c r="D45"/>
      <c r="E45"/>
      <c r="F45" s="107" t="str">
        <f t="shared" si="4"/>
        <v>//</v>
      </c>
      <c r="G45" s="106">
        <f>ROWS($B$2:G45)</f>
        <v>44</v>
      </c>
      <c r="H45" s="125"/>
      <c r="I45" s="107" t="str">
        <f t="shared" si="5"/>
        <v/>
      </c>
      <c r="J45" s="107" t="str">
        <f>IFERROR(SMALL(I$2:I$100,ROWS($E$2:I45)),"")</f>
        <v/>
      </c>
      <c r="K45" s="107" t="str">
        <f t="shared" si="0"/>
        <v/>
      </c>
      <c r="M45" s="127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06">
        <f>ROWS(A$2:$B46)</f>
        <v>45</v>
      </c>
      <c r="B46"/>
      <c r="C46"/>
      <c r="D46"/>
      <c r="E46"/>
      <c r="F46" s="107" t="str">
        <f t="shared" si="4"/>
        <v>//</v>
      </c>
      <c r="G46" s="106">
        <f>ROWS($B$2:G46)</f>
        <v>45</v>
      </c>
      <c r="H46" s="125"/>
      <c r="I46" s="107" t="str">
        <f t="shared" si="5"/>
        <v/>
      </c>
      <c r="J46" s="107" t="str">
        <f>IFERROR(SMALL(I$2:I$100,ROWS($E$2:I46)),"")</f>
        <v/>
      </c>
      <c r="K46" s="107" t="str">
        <f t="shared" si="0"/>
        <v/>
      </c>
      <c r="M46" s="127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06">
        <f>ROWS(A$2:$B47)</f>
        <v>46</v>
      </c>
      <c r="B47"/>
      <c r="C47"/>
      <c r="D47"/>
      <c r="E47"/>
      <c r="F47" s="107" t="str">
        <f t="shared" si="4"/>
        <v>//</v>
      </c>
      <c r="G47" s="106">
        <f>ROWS($B$2:G47)</f>
        <v>46</v>
      </c>
      <c r="H47" s="125"/>
      <c r="I47" s="107" t="str">
        <f t="shared" si="5"/>
        <v/>
      </c>
      <c r="J47" s="107" t="str">
        <f>IFERROR(SMALL(I$2:I$100,ROWS($E$2:I47)),"")</f>
        <v/>
      </c>
      <c r="K47" s="107" t="str">
        <f t="shared" si="0"/>
        <v/>
      </c>
      <c r="M47" s="127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06">
        <f>ROWS(A$2:$B48)</f>
        <v>47</v>
      </c>
      <c r="B48"/>
      <c r="C48"/>
      <c r="D48"/>
      <c r="E48"/>
      <c r="F48" s="107" t="str">
        <f t="shared" si="4"/>
        <v>//</v>
      </c>
      <c r="G48" s="106">
        <f>ROWS($B$2:G48)</f>
        <v>47</v>
      </c>
      <c r="H48" s="125"/>
      <c r="I48" s="107" t="str">
        <f t="shared" si="5"/>
        <v/>
      </c>
      <c r="J48" s="107" t="str">
        <f>IFERROR(SMALL(I$2:I$100,ROWS($E$2:I48)),"")</f>
        <v/>
      </c>
      <c r="K48" s="107" t="str">
        <f t="shared" si="0"/>
        <v/>
      </c>
      <c r="M48" s="127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06">
        <f>ROWS(A$2:$B49)</f>
        <v>48</v>
      </c>
      <c r="B49"/>
      <c r="C49"/>
      <c r="D49"/>
      <c r="E49"/>
      <c r="F49" s="107" t="str">
        <f t="shared" si="4"/>
        <v>//</v>
      </c>
      <c r="G49" s="106">
        <f>ROWS($B$2:G49)</f>
        <v>48</v>
      </c>
      <c r="H49" s="125"/>
      <c r="I49" s="107" t="str">
        <f t="shared" si="5"/>
        <v/>
      </c>
      <c r="J49" s="107" t="str">
        <f>IFERROR(SMALL(I$2:I$100,ROWS($E$2:I49)),"")</f>
        <v/>
      </c>
      <c r="K49" s="107" t="str">
        <f t="shared" si="0"/>
        <v/>
      </c>
      <c r="M49" s="127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06">
        <f>ROWS(A$2:$B50)</f>
        <v>49</v>
      </c>
      <c r="B50"/>
      <c r="C50"/>
      <c r="D50"/>
      <c r="E50"/>
      <c r="F50" s="107" t="str">
        <f t="shared" si="4"/>
        <v>//</v>
      </c>
      <c r="G50" s="106">
        <f>ROWS($B$2:G50)</f>
        <v>49</v>
      </c>
      <c r="H50" s="125"/>
      <c r="I50" s="107" t="str">
        <f t="shared" si="5"/>
        <v/>
      </c>
      <c r="J50" s="107" t="str">
        <f>IFERROR(SMALL(I$2:I$100,ROWS($E$2:I50)),"")</f>
        <v/>
      </c>
      <c r="K50" s="107" t="str">
        <f t="shared" si="0"/>
        <v/>
      </c>
      <c r="M50" s="127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06">
        <f>ROWS(A$2:$B51)</f>
        <v>50</v>
      </c>
      <c r="B51"/>
      <c r="C51"/>
      <c r="D51"/>
      <c r="E51"/>
      <c r="F51" s="107" t="str">
        <f t="shared" si="4"/>
        <v>//</v>
      </c>
      <c r="G51" s="106">
        <f>ROWS($B$2:G51)</f>
        <v>50</v>
      </c>
      <c r="H51" s="125"/>
      <c r="I51" s="107" t="str">
        <f t="shared" si="5"/>
        <v/>
      </c>
      <c r="J51" s="107" t="str">
        <f>IFERROR(SMALL(I$2:I$100,ROWS($E$2:I51)),"")</f>
        <v/>
      </c>
      <c r="K51" s="107" t="str">
        <f t="shared" si="0"/>
        <v/>
      </c>
      <c r="M51" s="127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06">
        <f>ROWS(A$2:$B52)</f>
        <v>51</v>
      </c>
      <c r="B52"/>
      <c r="C52"/>
      <c r="D52"/>
      <c r="E52"/>
      <c r="F52" s="107" t="str">
        <f t="shared" si="4"/>
        <v>//</v>
      </c>
      <c r="G52" s="106">
        <f>ROWS($B$2:G52)</f>
        <v>51</v>
      </c>
      <c r="H52" s="125"/>
      <c r="I52" s="107" t="str">
        <f t="shared" si="5"/>
        <v/>
      </c>
      <c r="J52" s="107" t="str">
        <f>IFERROR(SMALL(I$2:I$100,ROWS($E$2:I52)),"")</f>
        <v/>
      </c>
      <c r="K52" s="107" t="str">
        <f t="shared" si="0"/>
        <v/>
      </c>
      <c r="M52" s="127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06">
        <f>ROWS(A$2:$B53)</f>
        <v>52</v>
      </c>
      <c r="B53"/>
      <c r="C53"/>
      <c r="D53"/>
      <c r="E53"/>
      <c r="F53" s="107" t="str">
        <f t="shared" si="4"/>
        <v>//</v>
      </c>
      <c r="G53" s="106">
        <f>ROWS($B$2:G53)</f>
        <v>52</v>
      </c>
      <c r="H53" s="125"/>
      <c r="I53" s="107" t="str">
        <f t="shared" si="5"/>
        <v/>
      </c>
      <c r="J53" s="107" t="str">
        <f>IFERROR(SMALL(I$2:I$100,ROWS($E$2:I53)),"")</f>
        <v/>
      </c>
      <c r="K53" s="107" t="str">
        <f t="shared" si="0"/>
        <v/>
      </c>
      <c r="M53" s="127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06">
        <f>ROWS(A$2:$B54)</f>
        <v>53</v>
      </c>
      <c r="B54"/>
      <c r="C54"/>
      <c r="D54"/>
      <c r="E54"/>
      <c r="F54" s="107" t="str">
        <f t="shared" si="4"/>
        <v>//</v>
      </c>
      <c r="G54" s="106">
        <f>ROWS($B$2:G54)</f>
        <v>53</v>
      </c>
      <c r="H54" s="125"/>
      <c r="I54" s="107" t="str">
        <f t="shared" si="5"/>
        <v/>
      </c>
      <c r="J54" s="107" t="str">
        <f>IFERROR(SMALL(I$2:I$100,ROWS($E$2:I54)),"")</f>
        <v/>
      </c>
      <c r="K54" s="107" t="str">
        <f t="shared" si="0"/>
        <v/>
      </c>
      <c r="M54" s="127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06">
        <f>ROWS(A$2:$B55)</f>
        <v>54</v>
      </c>
      <c r="B55"/>
      <c r="C55"/>
      <c r="D55"/>
      <c r="E55"/>
      <c r="F55" s="107" t="str">
        <f t="shared" si="4"/>
        <v>//</v>
      </c>
      <c r="G55" s="106">
        <f>ROWS($B$2:G55)</f>
        <v>54</v>
      </c>
      <c r="H55" s="125"/>
      <c r="I55" s="107" t="str">
        <f t="shared" si="5"/>
        <v/>
      </c>
      <c r="J55" s="107" t="str">
        <f>IFERROR(SMALL(I$2:I$100,ROWS($E$2:I55)),"")</f>
        <v/>
      </c>
      <c r="K55" s="107" t="str">
        <f t="shared" si="0"/>
        <v/>
      </c>
      <c r="M55" s="127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06">
        <f>ROWS(A$2:$B56)</f>
        <v>55</v>
      </c>
      <c r="B56"/>
      <c r="C56"/>
      <c r="D56"/>
      <c r="E56"/>
      <c r="F56" s="107" t="str">
        <f t="shared" si="4"/>
        <v>//</v>
      </c>
      <c r="G56" s="106">
        <f>ROWS($B$2:G56)</f>
        <v>55</v>
      </c>
      <c r="H56" s="125"/>
      <c r="I56" s="107" t="str">
        <f t="shared" si="5"/>
        <v/>
      </c>
      <c r="J56" s="107" t="str">
        <f>IFERROR(SMALL(I$2:I$100,ROWS($E$2:I56)),"")</f>
        <v/>
      </c>
      <c r="K56" s="107" t="str">
        <f t="shared" si="0"/>
        <v/>
      </c>
      <c r="M56" s="127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06">
        <f>ROWS(A$2:$B57)</f>
        <v>56</v>
      </c>
      <c r="B57"/>
      <c r="C57"/>
      <c r="D57"/>
      <c r="E57"/>
      <c r="F57" s="107" t="str">
        <f t="shared" si="4"/>
        <v>//</v>
      </c>
      <c r="G57" s="106">
        <f>ROWS($B$2:G57)</f>
        <v>56</v>
      </c>
      <c r="H57" s="125"/>
      <c r="I57" s="107" t="str">
        <f t="shared" si="5"/>
        <v/>
      </c>
      <c r="J57" s="107" t="str">
        <f>IFERROR(SMALL(I$2:I$100,ROWS($E$2:I57)),"")</f>
        <v/>
      </c>
      <c r="K57" s="107" t="str">
        <f t="shared" si="0"/>
        <v/>
      </c>
      <c r="M57" s="127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06">
        <f>ROWS(A$2:$B58)</f>
        <v>57</v>
      </c>
      <c r="B58"/>
      <c r="C58"/>
      <c r="D58"/>
      <c r="E58"/>
      <c r="F58" s="107" t="str">
        <f t="shared" si="4"/>
        <v>//</v>
      </c>
      <c r="G58" s="106">
        <f>ROWS($B$2:G58)</f>
        <v>57</v>
      </c>
      <c r="H58" s="125"/>
      <c r="I58" s="107" t="str">
        <f t="shared" si="5"/>
        <v/>
      </c>
      <c r="J58" s="107" t="str">
        <f>IFERROR(SMALL(I$2:I$100,ROWS($E$2:I58)),"")</f>
        <v/>
      </c>
      <c r="K58" s="107" t="str">
        <f t="shared" si="0"/>
        <v/>
      </c>
      <c r="M58" s="127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06">
        <f>ROWS(A$2:$B59)</f>
        <v>58</v>
      </c>
      <c r="B59"/>
      <c r="C59"/>
      <c r="D59"/>
      <c r="E59"/>
      <c r="F59" s="107" t="str">
        <f t="shared" si="4"/>
        <v>//</v>
      </c>
      <c r="G59" s="106">
        <f>ROWS($B$2:G59)</f>
        <v>58</v>
      </c>
      <c r="H59" s="125"/>
      <c r="I59" s="107" t="str">
        <f t="shared" si="5"/>
        <v/>
      </c>
      <c r="J59" s="107" t="str">
        <f>IFERROR(SMALL(I$2:I$100,ROWS($E$2:I59)),"")</f>
        <v/>
      </c>
      <c r="K59" s="107" t="str">
        <f t="shared" si="0"/>
        <v/>
      </c>
      <c r="M59" s="127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06">
        <f>ROWS(A$2:$B60)</f>
        <v>59</v>
      </c>
      <c r="B60"/>
      <c r="C60"/>
      <c r="D60"/>
      <c r="E60"/>
      <c r="F60" s="107" t="str">
        <f t="shared" si="4"/>
        <v>//</v>
      </c>
      <c r="G60" s="106">
        <f>ROWS($B$2:G60)</f>
        <v>59</v>
      </c>
      <c r="H60" s="125"/>
      <c r="I60" s="107" t="str">
        <f t="shared" si="5"/>
        <v/>
      </c>
      <c r="J60" s="107" t="str">
        <f>IFERROR(SMALL(I$2:I$100,ROWS($E$2:I60)),"")</f>
        <v/>
      </c>
      <c r="K60" s="107" t="str">
        <f t="shared" si="0"/>
        <v/>
      </c>
      <c r="M60" s="127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06">
        <f>ROWS(A$2:$B61)</f>
        <v>60</v>
      </c>
      <c r="B61"/>
      <c r="C61"/>
      <c r="D61"/>
      <c r="E61"/>
      <c r="F61" s="107" t="str">
        <f t="shared" si="4"/>
        <v>//</v>
      </c>
      <c r="G61" s="106">
        <f>ROWS($B$2:G61)</f>
        <v>60</v>
      </c>
      <c r="H61" s="125"/>
      <c r="I61" s="107" t="str">
        <f t="shared" si="5"/>
        <v/>
      </c>
      <c r="J61" s="107" t="str">
        <f>IFERROR(SMALL(I$2:I$100,ROWS($E$2:I61)),"")</f>
        <v/>
      </c>
      <c r="K61" s="107" t="str">
        <f t="shared" si="0"/>
        <v/>
      </c>
      <c r="M61" s="127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06">
        <f>ROWS(A$2:$B62)</f>
        <v>61</v>
      </c>
      <c r="B62"/>
      <c r="C62"/>
      <c r="D62"/>
      <c r="E62"/>
      <c r="F62" s="107" t="str">
        <f t="shared" si="4"/>
        <v>//</v>
      </c>
      <c r="G62" s="106">
        <f>ROWS($B$2:G62)</f>
        <v>61</v>
      </c>
      <c r="H62" s="125"/>
      <c r="I62" s="107" t="str">
        <f t="shared" si="5"/>
        <v/>
      </c>
      <c r="J62" s="107" t="str">
        <f>IFERROR(SMALL(I$2:I$100,ROWS($E$2:I62)),"")</f>
        <v/>
      </c>
      <c r="K62" s="107" t="str">
        <f t="shared" si="0"/>
        <v/>
      </c>
      <c r="M62" s="127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06">
        <f>ROWS(A$2:$B63)</f>
        <v>62</v>
      </c>
      <c r="B63"/>
      <c r="C63"/>
      <c r="D63"/>
      <c r="E63"/>
      <c r="F63" s="107" t="str">
        <f t="shared" si="4"/>
        <v>//</v>
      </c>
      <c r="G63" s="106">
        <f>ROWS($B$2:G63)</f>
        <v>62</v>
      </c>
      <c r="H63" s="125"/>
      <c r="I63" s="107" t="str">
        <f t="shared" si="5"/>
        <v/>
      </c>
      <c r="J63" s="107" t="str">
        <f>IFERROR(SMALL(I$2:I$100,ROWS($E$2:I63)),"")</f>
        <v/>
      </c>
      <c r="K63" s="107" t="str">
        <f t="shared" si="0"/>
        <v/>
      </c>
      <c r="M63" s="127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06">
        <f>ROWS(A$2:$B64)</f>
        <v>63</v>
      </c>
      <c r="B64"/>
      <c r="C64"/>
      <c r="D64"/>
      <c r="E64"/>
      <c r="F64" s="107" t="str">
        <f t="shared" si="4"/>
        <v>//</v>
      </c>
      <c r="G64" s="106">
        <f>ROWS($B$2:G64)</f>
        <v>63</v>
      </c>
      <c r="H64" s="125"/>
      <c r="I64" s="107" t="str">
        <f t="shared" si="5"/>
        <v/>
      </c>
      <c r="J64" s="107" t="str">
        <f>IFERROR(SMALL(I$2:I$100,ROWS($E$2:I64)),"")</f>
        <v/>
      </c>
      <c r="K64" s="107" t="str">
        <f t="shared" si="0"/>
        <v/>
      </c>
      <c r="M64" s="127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06">
        <f>ROWS(A$2:$B65)</f>
        <v>64</v>
      </c>
      <c r="B65"/>
      <c r="C65"/>
      <c r="D65"/>
      <c r="E65"/>
      <c r="F65" s="107" t="str">
        <f t="shared" si="4"/>
        <v>//</v>
      </c>
      <c r="G65" s="106">
        <f>ROWS($B$2:G65)</f>
        <v>64</v>
      </c>
      <c r="H65" s="125"/>
      <c r="I65" s="107" t="str">
        <f t="shared" si="5"/>
        <v/>
      </c>
      <c r="J65" s="107" t="str">
        <f>IFERROR(SMALL(I$2:I$100,ROWS($E$2:I65)),"")</f>
        <v/>
      </c>
      <c r="K65" s="107" t="str">
        <f t="shared" si="0"/>
        <v/>
      </c>
      <c r="M65" s="127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06">
        <f>ROWS(A$2:$B66)</f>
        <v>65</v>
      </c>
      <c r="B66"/>
      <c r="C66"/>
      <c r="D66"/>
      <c r="E66"/>
      <c r="F66" s="107" t="str">
        <f t="shared" si="4"/>
        <v>//</v>
      </c>
      <c r="G66" s="106">
        <f>ROWS($B$2:G66)</f>
        <v>65</v>
      </c>
      <c r="H66" s="125"/>
      <c r="I66" s="107" t="str">
        <f t="shared" si="5"/>
        <v/>
      </c>
      <c r="J66" s="107" t="str">
        <f>IFERROR(SMALL(I$2:I$100,ROWS($E$2:I66)),"")</f>
        <v/>
      </c>
      <c r="K66" s="107" t="str">
        <f t="shared" ref="K66:K100" si="12">IFERROR(VLOOKUP(J66,A:B,2,0),IF(J65&lt;&gt;"","&lt;Neu&gt;",""))</f>
        <v/>
      </c>
      <c r="M66" s="127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06">
        <f>ROWS(A$2:$B67)</f>
        <v>66</v>
      </c>
      <c r="B67"/>
      <c r="C67"/>
      <c r="D67"/>
      <c r="E67"/>
      <c r="F67" s="107" t="str">
        <f t="shared" ref="F67:F100" si="16">B67&amp;"/"&amp;C67&amp;"/"&amp;D67</f>
        <v>//</v>
      </c>
      <c r="G67" s="106">
        <f>ROWS($B$2:G67)</f>
        <v>66</v>
      </c>
      <c r="H67" s="125"/>
      <c r="I67" s="107" t="str">
        <f t="shared" ref="I67:I100" si="17">IF(B67=B66,"",IF(LEN(B67)&lt;1,"",A67))</f>
        <v/>
      </c>
      <c r="J67" s="107" t="str">
        <f>IFERROR(SMALL(I$2:I$100,ROWS($E$2:I67)),"")</f>
        <v/>
      </c>
      <c r="K67" s="107" t="str">
        <f t="shared" si="12"/>
        <v/>
      </c>
      <c r="M67" s="127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06">
        <f>ROWS(A$2:$B68)</f>
        <v>67</v>
      </c>
      <c r="B68"/>
      <c r="C68"/>
      <c r="D68"/>
      <c r="E68"/>
      <c r="F68" s="107" t="str">
        <f t="shared" si="16"/>
        <v>//</v>
      </c>
      <c r="G68" s="106">
        <f>ROWS($B$2:G68)</f>
        <v>67</v>
      </c>
      <c r="H68" s="125"/>
      <c r="I68" s="107" t="str">
        <f t="shared" si="17"/>
        <v/>
      </c>
      <c r="J68" s="107" t="str">
        <f>IFERROR(SMALL(I$2:I$100,ROWS($E$2:I68)),"")</f>
        <v/>
      </c>
      <c r="K68" s="107" t="str">
        <f t="shared" si="12"/>
        <v/>
      </c>
      <c r="M68" s="127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06">
        <f>ROWS(A$2:$B69)</f>
        <v>68</v>
      </c>
      <c r="B69"/>
      <c r="C69"/>
      <c r="D69"/>
      <c r="E69"/>
      <c r="F69" s="107" t="str">
        <f t="shared" si="16"/>
        <v>//</v>
      </c>
      <c r="G69" s="106">
        <f>ROWS($B$2:G69)</f>
        <v>68</v>
      </c>
      <c r="H69" s="125"/>
      <c r="I69" s="107" t="str">
        <f t="shared" si="17"/>
        <v/>
      </c>
      <c r="J69" s="107" t="str">
        <f>IFERROR(SMALL(I$2:I$100,ROWS($E$2:I69)),"")</f>
        <v/>
      </c>
      <c r="K69" s="107" t="str">
        <f t="shared" si="12"/>
        <v/>
      </c>
      <c r="M69" s="127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06">
        <f>ROWS(A$2:$B70)</f>
        <v>69</v>
      </c>
      <c r="B70"/>
      <c r="C70"/>
      <c r="D70"/>
      <c r="E70"/>
      <c r="F70" s="107" t="str">
        <f t="shared" si="16"/>
        <v>//</v>
      </c>
      <c r="G70" s="106">
        <f>ROWS($B$2:G70)</f>
        <v>69</v>
      </c>
      <c r="H70" s="125"/>
      <c r="I70" s="107" t="str">
        <f t="shared" si="17"/>
        <v/>
      </c>
      <c r="J70" s="107" t="str">
        <f>IFERROR(SMALL(I$2:I$100,ROWS($E$2:I70)),"")</f>
        <v/>
      </c>
      <c r="K70" s="107" t="str">
        <f t="shared" si="12"/>
        <v/>
      </c>
      <c r="M70" s="127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06">
        <f>ROWS(A$2:$B71)</f>
        <v>70</v>
      </c>
      <c r="B71"/>
      <c r="C71"/>
      <c r="D71"/>
      <c r="E71"/>
      <c r="F71" s="107" t="str">
        <f t="shared" si="16"/>
        <v>//</v>
      </c>
      <c r="G71" s="106">
        <f>ROWS($B$2:G71)</f>
        <v>70</v>
      </c>
      <c r="H71" s="125"/>
      <c r="I71" s="107" t="str">
        <f t="shared" si="17"/>
        <v/>
      </c>
      <c r="J71" s="107" t="str">
        <f>IFERROR(SMALL(I$2:I$100,ROWS($E$2:I71)),"")</f>
        <v/>
      </c>
      <c r="K71" s="107" t="str">
        <f t="shared" si="12"/>
        <v/>
      </c>
      <c r="M71" s="127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06">
        <f>ROWS(A$2:$B72)</f>
        <v>71</v>
      </c>
      <c r="B72"/>
      <c r="C72"/>
      <c r="D72"/>
      <c r="E72"/>
      <c r="F72" s="107" t="str">
        <f t="shared" si="16"/>
        <v>//</v>
      </c>
      <c r="G72" s="106">
        <f>ROWS($B$2:G72)</f>
        <v>71</v>
      </c>
      <c r="H72" s="125"/>
      <c r="I72" s="107" t="str">
        <f t="shared" si="17"/>
        <v/>
      </c>
      <c r="J72" s="107" t="str">
        <f>IFERROR(SMALL(I$2:I$100,ROWS($E$2:I72)),"")</f>
        <v/>
      </c>
      <c r="K72" s="107" t="str">
        <f t="shared" si="12"/>
        <v/>
      </c>
      <c r="M72" s="127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06">
        <f>ROWS(A$2:$B73)</f>
        <v>72</v>
      </c>
      <c r="B73"/>
      <c r="C73"/>
      <c r="D73"/>
      <c r="E73"/>
      <c r="F73" s="107" t="str">
        <f t="shared" si="16"/>
        <v>//</v>
      </c>
      <c r="G73" s="106">
        <f>ROWS($B$2:G73)</f>
        <v>72</v>
      </c>
      <c r="H73" s="125"/>
      <c r="I73" s="107" t="str">
        <f t="shared" si="17"/>
        <v/>
      </c>
      <c r="J73" s="107" t="str">
        <f>IFERROR(SMALL(I$2:I$100,ROWS($E$2:I73)),"")</f>
        <v/>
      </c>
      <c r="K73" s="107" t="str">
        <f t="shared" si="12"/>
        <v/>
      </c>
      <c r="M73" s="127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06">
        <f>ROWS(A$2:$B74)</f>
        <v>73</v>
      </c>
      <c r="B74"/>
      <c r="C74"/>
      <c r="D74"/>
      <c r="E74"/>
      <c r="F74" s="107" t="str">
        <f t="shared" si="16"/>
        <v>//</v>
      </c>
      <c r="G74" s="106">
        <f>ROWS($B$2:G74)</f>
        <v>73</v>
      </c>
      <c r="H74" s="125"/>
      <c r="I74" s="107" t="str">
        <f t="shared" si="17"/>
        <v/>
      </c>
      <c r="J74" s="107" t="str">
        <f>IFERROR(SMALL(I$2:I$100,ROWS($E$2:I74)),"")</f>
        <v/>
      </c>
      <c r="K74" s="107" t="str">
        <f t="shared" si="12"/>
        <v/>
      </c>
      <c r="M74" s="127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06">
        <f>ROWS(A$2:$B75)</f>
        <v>74</v>
      </c>
      <c r="B75"/>
      <c r="C75"/>
      <c r="D75"/>
      <c r="E75"/>
      <c r="F75" s="107" t="str">
        <f t="shared" si="16"/>
        <v>//</v>
      </c>
      <c r="G75" s="106">
        <f>ROWS($B$2:G75)</f>
        <v>74</v>
      </c>
      <c r="H75" s="125"/>
      <c r="I75" s="107" t="str">
        <f t="shared" si="17"/>
        <v/>
      </c>
      <c r="J75" s="107" t="str">
        <f>IFERROR(SMALL(I$2:I$100,ROWS($E$2:I75)),"")</f>
        <v/>
      </c>
      <c r="K75" s="107" t="str">
        <f t="shared" si="12"/>
        <v/>
      </c>
      <c r="M75" s="127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06">
        <f>ROWS(A$2:$B76)</f>
        <v>75</v>
      </c>
      <c r="B76"/>
      <c r="C76"/>
      <c r="D76"/>
      <c r="E76"/>
      <c r="F76" s="107" t="str">
        <f t="shared" si="16"/>
        <v>//</v>
      </c>
      <c r="G76" s="106">
        <f>ROWS($B$2:G76)</f>
        <v>75</v>
      </c>
      <c r="H76" s="125"/>
      <c r="I76" s="107" t="str">
        <f t="shared" si="17"/>
        <v/>
      </c>
      <c r="J76" s="107" t="str">
        <f>IFERROR(SMALL(I$2:I$100,ROWS($E$2:I76)),"")</f>
        <v/>
      </c>
      <c r="K76" s="107" t="str">
        <f t="shared" si="12"/>
        <v/>
      </c>
      <c r="M76" s="127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06">
        <f>ROWS(A$2:$B77)</f>
        <v>76</v>
      </c>
      <c r="B77"/>
      <c r="C77"/>
      <c r="D77"/>
      <c r="E77"/>
      <c r="F77" s="107" t="str">
        <f t="shared" si="16"/>
        <v>//</v>
      </c>
      <c r="G77" s="106">
        <f>ROWS($B$2:G77)</f>
        <v>76</v>
      </c>
      <c r="H77" s="125"/>
      <c r="I77" s="107" t="str">
        <f t="shared" si="17"/>
        <v/>
      </c>
      <c r="J77" s="107" t="str">
        <f>IFERROR(SMALL(I$2:I$100,ROWS($E$2:I77)),"")</f>
        <v/>
      </c>
      <c r="K77" s="107" t="str">
        <f t="shared" si="12"/>
        <v/>
      </c>
      <c r="M77" s="127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06">
        <f>ROWS(A$2:$B78)</f>
        <v>77</v>
      </c>
      <c r="B78"/>
      <c r="C78"/>
      <c r="D78"/>
      <c r="E78"/>
      <c r="F78" s="107" t="str">
        <f t="shared" si="16"/>
        <v>//</v>
      </c>
      <c r="G78" s="106">
        <f>ROWS($B$2:G78)</f>
        <v>77</v>
      </c>
      <c r="H78" s="125"/>
      <c r="I78" s="107" t="str">
        <f t="shared" si="17"/>
        <v/>
      </c>
      <c r="J78" s="107" t="str">
        <f>IFERROR(SMALL(I$2:I$100,ROWS($E$2:I78)),"")</f>
        <v/>
      </c>
      <c r="K78" s="107" t="str">
        <f t="shared" si="12"/>
        <v/>
      </c>
      <c r="M78" s="127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06">
        <f>ROWS(A$2:$B79)</f>
        <v>78</v>
      </c>
      <c r="B79"/>
      <c r="C79"/>
      <c r="D79"/>
      <c r="E79"/>
      <c r="F79" s="107" t="str">
        <f t="shared" si="16"/>
        <v>//</v>
      </c>
      <c r="G79" s="106">
        <f>ROWS($B$2:G79)</f>
        <v>78</v>
      </c>
      <c r="H79" s="125"/>
      <c r="I79" s="107" t="str">
        <f t="shared" si="17"/>
        <v/>
      </c>
      <c r="J79" s="107" t="str">
        <f>IFERROR(SMALL(I$2:I$100,ROWS($E$2:I79)),"")</f>
        <v/>
      </c>
      <c r="K79" s="107" t="str">
        <f t="shared" si="12"/>
        <v/>
      </c>
      <c r="M79" s="127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06">
        <f>ROWS(A$2:$B80)</f>
        <v>79</v>
      </c>
      <c r="B80"/>
      <c r="C80"/>
      <c r="D80"/>
      <c r="E80"/>
      <c r="F80" s="107" t="str">
        <f t="shared" si="16"/>
        <v>//</v>
      </c>
      <c r="G80" s="106">
        <f>ROWS($B$2:G80)</f>
        <v>79</v>
      </c>
      <c r="H80" s="125"/>
      <c r="I80" s="107" t="str">
        <f t="shared" si="17"/>
        <v/>
      </c>
      <c r="J80" s="107" t="str">
        <f>IFERROR(SMALL(I$2:I$100,ROWS($E$2:I80)),"")</f>
        <v/>
      </c>
      <c r="K80" s="107" t="str">
        <f t="shared" si="12"/>
        <v/>
      </c>
      <c r="M80" s="127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06">
        <f>ROWS(A$2:$B81)</f>
        <v>80</v>
      </c>
      <c r="B81"/>
      <c r="C81"/>
      <c r="D81"/>
      <c r="E81"/>
      <c r="F81" s="107" t="str">
        <f t="shared" si="16"/>
        <v>//</v>
      </c>
      <c r="G81" s="106">
        <f>ROWS($B$2:G81)</f>
        <v>80</v>
      </c>
      <c r="H81" s="125"/>
      <c r="I81" s="107" t="str">
        <f t="shared" si="17"/>
        <v/>
      </c>
      <c r="J81" s="107" t="str">
        <f>IFERROR(SMALL(I$2:I$100,ROWS($E$2:I81)),"")</f>
        <v/>
      </c>
      <c r="K81" s="107" t="str">
        <f t="shared" si="12"/>
        <v/>
      </c>
      <c r="M81" s="127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06">
        <f>ROWS(A$2:$B82)</f>
        <v>81</v>
      </c>
      <c r="B82"/>
      <c r="C82"/>
      <c r="D82"/>
      <c r="E82"/>
      <c r="F82" s="107" t="str">
        <f t="shared" si="16"/>
        <v>//</v>
      </c>
      <c r="G82" s="106">
        <f>ROWS($B$2:G82)</f>
        <v>81</v>
      </c>
      <c r="H82" s="125"/>
      <c r="I82" s="107" t="str">
        <f t="shared" si="17"/>
        <v/>
      </c>
      <c r="J82" s="107" t="str">
        <f>IFERROR(SMALL(I$2:I$100,ROWS($E$2:I82)),"")</f>
        <v/>
      </c>
      <c r="K82" s="107" t="str">
        <f t="shared" si="12"/>
        <v/>
      </c>
      <c r="M82" s="127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06">
        <f>ROWS(A$2:$B83)</f>
        <v>82</v>
      </c>
      <c r="B83"/>
      <c r="C83"/>
      <c r="D83"/>
      <c r="E83"/>
      <c r="F83" s="107" t="str">
        <f t="shared" si="16"/>
        <v>//</v>
      </c>
      <c r="G83" s="106">
        <f>ROWS($B$2:G83)</f>
        <v>82</v>
      </c>
      <c r="H83" s="125"/>
      <c r="I83" s="107" t="str">
        <f t="shared" si="17"/>
        <v/>
      </c>
      <c r="J83" s="107" t="str">
        <f>IFERROR(SMALL(I$2:I$100,ROWS($E$2:I83)),"")</f>
        <v/>
      </c>
      <c r="K83" s="107" t="str">
        <f t="shared" si="12"/>
        <v/>
      </c>
      <c r="M83" s="127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06">
        <f>ROWS(A$2:$B84)</f>
        <v>83</v>
      </c>
      <c r="B84"/>
      <c r="C84"/>
      <c r="D84"/>
      <c r="E84"/>
      <c r="F84" s="107" t="str">
        <f t="shared" si="16"/>
        <v>//</v>
      </c>
      <c r="G84" s="106">
        <f>ROWS($B$2:G84)</f>
        <v>83</v>
      </c>
      <c r="H84" s="125"/>
      <c r="I84" s="107" t="str">
        <f t="shared" si="17"/>
        <v/>
      </c>
      <c r="J84" s="107" t="str">
        <f>IFERROR(SMALL(I$2:I$100,ROWS($E$2:I84)),"")</f>
        <v/>
      </c>
      <c r="K84" s="107" t="str">
        <f t="shared" si="12"/>
        <v/>
      </c>
      <c r="M84" s="127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06">
        <f>ROWS(A$2:$B85)</f>
        <v>84</v>
      </c>
      <c r="B85"/>
      <c r="C85"/>
      <c r="D85"/>
      <c r="E85"/>
      <c r="F85" s="107" t="str">
        <f t="shared" si="16"/>
        <v>//</v>
      </c>
      <c r="G85" s="106">
        <f>ROWS($B$2:G85)</f>
        <v>84</v>
      </c>
      <c r="H85" s="125"/>
      <c r="I85" s="107" t="str">
        <f t="shared" si="17"/>
        <v/>
      </c>
      <c r="J85" s="107" t="str">
        <f>IFERROR(SMALL(I$2:I$100,ROWS($E$2:I85)),"")</f>
        <v/>
      </c>
      <c r="K85" s="107" t="str">
        <f t="shared" si="12"/>
        <v/>
      </c>
      <c r="M85" s="127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06">
        <f>ROWS(A$2:$B86)</f>
        <v>85</v>
      </c>
      <c r="B86"/>
      <c r="C86"/>
      <c r="D86"/>
      <c r="E86"/>
      <c r="F86" s="107" t="str">
        <f t="shared" si="16"/>
        <v>//</v>
      </c>
      <c r="G86" s="106">
        <f>ROWS($B$2:G86)</f>
        <v>85</v>
      </c>
      <c r="H86" s="125"/>
      <c r="I86" s="107" t="str">
        <f t="shared" si="17"/>
        <v/>
      </c>
      <c r="J86" s="107" t="str">
        <f>IFERROR(SMALL(I$2:I$100,ROWS($E$2:I86)),"")</f>
        <v/>
      </c>
      <c r="K86" s="107" t="str">
        <f t="shared" si="12"/>
        <v/>
      </c>
      <c r="M86" s="127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06">
        <f>ROWS(A$2:$B87)</f>
        <v>86</v>
      </c>
      <c r="B87"/>
      <c r="C87"/>
      <c r="D87"/>
      <c r="E87"/>
      <c r="F87" s="107" t="str">
        <f t="shared" si="16"/>
        <v>//</v>
      </c>
      <c r="G87" s="106">
        <f>ROWS($B$2:G87)</f>
        <v>86</v>
      </c>
      <c r="H87" s="125"/>
      <c r="I87" s="107" t="str">
        <f t="shared" si="17"/>
        <v/>
      </c>
      <c r="J87" s="107" t="str">
        <f>IFERROR(SMALL(I$2:I$100,ROWS($E$2:I87)),"")</f>
        <v/>
      </c>
      <c r="K87" s="107" t="str">
        <f t="shared" si="12"/>
        <v/>
      </c>
      <c r="M87" s="127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06">
        <f>ROWS(A$2:$B88)</f>
        <v>87</v>
      </c>
      <c r="B88"/>
      <c r="C88"/>
      <c r="D88"/>
      <c r="E88"/>
      <c r="F88" s="107" t="str">
        <f t="shared" si="16"/>
        <v>//</v>
      </c>
      <c r="G88" s="106">
        <f>ROWS($B$2:G88)</f>
        <v>87</v>
      </c>
      <c r="H88" s="125"/>
      <c r="I88" s="107" t="str">
        <f t="shared" si="17"/>
        <v/>
      </c>
      <c r="J88" s="107" t="str">
        <f>IFERROR(SMALL(I$2:I$100,ROWS($E$2:I88)),"")</f>
        <v/>
      </c>
      <c r="K88" s="107" t="str">
        <f t="shared" si="12"/>
        <v/>
      </c>
      <c r="M88" s="127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06">
        <f>ROWS(A$2:$B89)</f>
        <v>88</v>
      </c>
      <c r="B89"/>
      <c r="C89"/>
      <c r="D89"/>
      <c r="E89"/>
      <c r="F89" s="107" t="str">
        <f t="shared" si="16"/>
        <v>//</v>
      </c>
      <c r="G89" s="106">
        <f>ROWS($B$2:G89)</f>
        <v>88</v>
      </c>
      <c r="H89" s="125"/>
      <c r="I89" s="107" t="str">
        <f t="shared" si="17"/>
        <v/>
      </c>
      <c r="J89" s="107" t="str">
        <f>IFERROR(SMALL(I$2:I$100,ROWS($E$2:I89)),"")</f>
        <v/>
      </c>
      <c r="K89" s="107" t="str">
        <f t="shared" si="12"/>
        <v/>
      </c>
      <c r="M89" s="127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06">
        <f>ROWS(A$2:$B90)</f>
        <v>89</v>
      </c>
      <c r="B90"/>
      <c r="C90"/>
      <c r="D90"/>
      <c r="E90"/>
      <c r="F90" s="107" t="str">
        <f t="shared" si="16"/>
        <v>//</v>
      </c>
      <c r="G90" s="106">
        <f>ROWS($B$2:G90)</f>
        <v>89</v>
      </c>
      <c r="H90" s="125"/>
      <c r="I90" s="107" t="str">
        <f t="shared" si="17"/>
        <v/>
      </c>
      <c r="J90" s="107" t="str">
        <f>IFERROR(SMALL(I$2:I$100,ROWS($E$2:I90)),"")</f>
        <v/>
      </c>
      <c r="K90" s="107" t="str">
        <f t="shared" si="12"/>
        <v/>
      </c>
      <c r="M90" s="127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06">
        <f>ROWS(A$2:$B91)</f>
        <v>90</v>
      </c>
      <c r="B91"/>
      <c r="C91"/>
      <c r="D91"/>
      <c r="E91"/>
      <c r="F91" s="107" t="str">
        <f t="shared" si="16"/>
        <v>//</v>
      </c>
      <c r="G91" s="106">
        <f>ROWS($B$2:G91)</f>
        <v>90</v>
      </c>
      <c r="H91" s="125"/>
      <c r="I91" s="107" t="str">
        <f t="shared" si="17"/>
        <v/>
      </c>
      <c r="J91" s="107" t="str">
        <f>IFERROR(SMALL(I$2:I$100,ROWS($E$2:I91)),"")</f>
        <v/>
      </c>
      <c r="K91" s="107" t="str">
        <f t="shared" si="12"/>
        <v/>
      </c>
      <c r="M91" s="127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06">
        <f>ROWS(A$2:$B92)</f>
        <v>91</v>
      </c>
      <c r="B92"/>
      <c r="C92"/>
      <c r="D92"/>
      <c r="E92"/>
      <c r="F92" s="107" t="str">
        <f t="shared" si="16"/>
        <v>//</v>
      </c>
      <c r="G92" s="106">
        <f>ROWS($B$2:G92)</f>
        <v>91</v>
      </c>
      <c r="H92" s="125"/>
      <c r="I92" s="107" t="str">
        <f t="shared" si="17"/>
        <v/>
      </c>
      <c r="J92" s="107" t="str">
        <f>IFERROR(SMALL(I$2:I$100,ROWS($E$2:I92)),"")</f>
        <v/>
      </c>
      <c r="K92" s="107" t="str">
        <f t="shared" si="12"/>
        <v/>
      </c>
      <c r="M92" s="127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06">
        <f>ROWS(A$2:$B93)</f>
        <v>92</v>
      </c>
      <c r="B93"/>
      <c r="C93"/>
      <c r="D93"/>
      <c r="E93"/>
      <c r="F93" s="107" t="str">
        <f t="shared" si="16"/>
        <v>//</v>
      </c>
      <c r="G93" s="106">
        <f>ROWS($B$2:G93)</f>
        <v>92</v>
      </c>
      <c r="H93" s="125"/>
      <c r="I93" s="107" t="str">
        <f t="shared" si="17"/>
        <v/>
      </c>
      <c r="J93" s="107" t="str">
        <f>IFERROR(SMALL(I$2:I$100,ROWS($E$2:I93)),"")</f>
        <v/>
      </c>
      <c r="K93" s="107" t="str">
        <f t="shared" si="12"/>
        <v/>
      </c>
      <c r="M93" s="127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06">
        <f>ROWS(A$2:$B94)</f>
        <v>93</v>
      </c>
      <c r="B94"/>
      <c r="C94"/>
      <c r="D94"/>
      <c r="E94"/>
      <c r="F94" s="107" t="str">
        <f t="shared" si="16"/>
        <v>//</v>
      </c>
      <c r="G94" s="106">
        <f>ROWS($B$2:G94)</f>
        <v>93</v>
      </c>
      <c r="H94" s="125"/>
      <c r="I94" s="107" t="str">
        <f t="shared" si="17"/>
        <v/>
      </c>
      <c r="J94" s="107" t="str">
        <f>IFERROR(SMALL(I$2:I$100,ROWS($E$2:I94)),"")</f>
        <v/>
      </c>
      <c r="K94" s="107" t="str">
        <f t="shared" si="12"/>
        <v/>
      </c>
      <c r="M94" s="127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06">
        <f>ROWS(A$2:$B95)</f>
        <v>94</v>
      </c>
      <c r="B95"/>
      <c r="C95"/>
      <c r="D95"/>
      <c r="E95"/>
      <c r="F95" s="107" t="str">
        <f t="shared" si="16"/>
        <v>//</v>
      </c>
      <c r="G95" s="106">
        <f>ROWS($B$2:G95)</f>
        <v>94</v>
      </c>
      <c r="H95" s="125"/>
      <c r="I95" s="107" t="str">
        <f t="shared" si="17"/>
        <v/>
      </c>
      <c r="J95" s="107" t="str">
        <f>IFERROR(SMALL(I$2:I$100,ROWS($E$2:I95)),"")</f>
        <v/>
      </c>
      <c r="K95" s="107" t="str">
        <f t="shared" si="12"/>
        <v/>
      </c>
      <c r="M95" s="127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06">
        <f>ROWS(A$2:$B96)</f>
        <v>95</v>
      </c>
      <c r="B96"/>
      <c r="C96"/>
      <c r="D96"/>
      <c r="E96"/>
      <c r="F96" s="107" t="str">
        <f t="shared" si="16"/>
        <v>//</v>
      </c>
      <c r="G96" s="106">
        <f>ROWS($B$2:G96)</f>
        <v>95</v>
      </c>
      <c r="H96" s="125"/>
      <c r="I96" s="107" t="str">
        <f t="shared" si="17"/>
        <v/>
      </c>
      <c r="J96" s="107" t="str">
        <f>IFERROR(SMALL(I$2:I$100,ROWS($E$2:I96)),"")</f>
        <v/>
      </c>
      <c r="K96" s="107" t="str">
        <f t="shared" si="12"/>
        <v/>
      </c>
      <c r="M96" s="127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06">
        <f>ROWS(A$2:$B97)</f>
        <v>96</v>
      </c>
      <c r="B97"/>
      <c r="C97"/>
      <c r="D97"/>
      <c r="E97"/>
      <c r="F97" s="107" t="str">
        <f t="shared" si="16"/>
        <v>//</v>
      </c>
      <c r="G97" s="106">
        <f>ROWS($B$2:G97)</f>
        <v>96</v>
      </c>
      <c r="H97" s="125"/>
      <c r="I97" s="107" t="str">
        <f t="shared" si="17"/>
        <v/>
      </c>
      <c r="J97" s="107" t="str">
        <f>IFERROR(SMALL(I$2:I$100,ROWS($E$2:I97)),"")</f>
        <v/>
      </c>
      <c r="K97" s="107" t="str">
        <f t="shared" si="12"/>
        <v/>
      </c>
      <c r="M97" s="127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06">
        <f>ROWS(A$2:$B98)</f>
        <v>97</v>
      </c>
      <c r="B98"/>
      <c r="C98"/>
      <c r="D98"/>
      <c r="E98"/>
      <c r="F98" s="107" t="str">
        <f t="shared" si="16"/>
        <v>//</v>
      </c>
      <c r="G98" s="106">
        <f>ROWS($B$2:G98)</f>
        <v>97</v>
      </c>
      <c r="H98" s="125"/>
      <c r="I98" s="107" t="str">
        <f t="shared" si="17"/>
        <v/>
      </c>
      <c r="J98" s="107" t="str">
        <f>IFERROR(SMALL(I$2:I$100,ROWS($E$2:I98)),"")</f>
        <v/>
      </c>
      <c r="K98" s="107" t="str">
        <f t="shared" si="12"/>
        <v/>
      </c>
      <c r="M98" s="127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06">
        <f>ROWS(A$2:$B99)</f>
        <v>98</v>
      </c>
      <c r="B99"/>
      <c r="C99"/>
      <c r="D99"/>
      <c r="E99"/>
      <c r="F99" s="107" t="str">
        <f t="shared" si="16"/>
        <v>//</v>
      </c>
      <c r="G99" s="106">
        <f>ROWS($B$2:G99)</f>
        <v>98</v>
      </c>
      <c r="H99" s="125"/>
      <c r="I99" s="107" t="str">
        <f t="shared" si="17"/>
        <v/>
      </c>
      <c r="J99" s="107" t="str">
        <f>IFERROR(SMALL(I$2:I$100,ROWS($E$2:I99)),"")</f>
        <v/>
      </c>
      <c r="K99" s="107" t="str">
        <f t="shared" si="12"/>
        <v/>
      </c>
      <c r="M99" s="127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06">
        <f>ROWS(A$2:$B100)</f>
        <v>99</v>
      </c>
      <c r="B100"/>
      <c r="C100"/>
      <c r="D100"/>
      <c r="E100"/>
      <c r="F100" s="107" t="str">
        <f t="shared" si="16"/>
        <v>//</v>
      </c>
      <c r="G100" s="106">
        <f>ROWS($B$2:G100)</f>
        <v>99</v>
      </c>
      <c r="H100" s="125"/>
      <c r="I100" s="107" t="str">
        <f t="shared" si="17"/>
        <v/>
      </c>
      <c r="J100" s="107" t="str">
        <f>IFERROR(SMALL(I$2:I$100,ROWS($E$2:I100)),"")</f>
        <v/>
      </c>
      <c r="K100" s="107" t="str">
        <f t="shared" si="12"/>
        <v/>
      </c>
      <c r="M100" s="127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14" customFormat="1" x14ac:dyDescent="0.25">
      <c r="A101" s="112"/>
      <c r="B101" s="113" t="s">
        <v>207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GR2zGqq82g7rRFqi/Y/WLRhDv2iAUjqEk/Ek25gopRdckjquKe+C8aKi1obVdbKfiiL0mXKpg+VPKy/pWpPAjg==" saltValue="7k/LpWhlGZxrIl7Yimb9+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193B-F968-4B8D-AF47-A6224AA161CB}">
  <dimension ref="A1"/>
  <sheetViews>
    <sheetView workbookViewId="0"/>
  </sheetViews>
  <sheetFormatPr baseColWidth="10" defaultColWidth="11.42578125" defaultRowHeight="12.75" x14ac:dyDescent="0.2"/>
  <cols>
    <col min="1" max="16384" width="11.42578125" style="395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A2" sqref="A2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28515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28515625" bestFit="1" customWidth="1"/>
  </cols>
  <sheetData>
    <row r="1" spans="1:15" ht="15" x14ac:dyDescent="0.25">
      <c r="A1" s="108" t="s">
        <v>199</v>
      </c>
      <c r="B1" s="123" t="s">
        <v>190</v>
      </c>
      <c r="C1" s="123" t="s">
        <v>191</v>
      </c>
      <c r="D1" s="123" t="s">
        <v>223</v>
      </c>
      <c r="E1" s="108" t="s">
        <v>210</v>
      </c>
      <c r="F1" s="108" t="s">
        <v>199</v>
      </c>
      <c r="G1" s="108" t="s">
        <v>201</v>
      </c>
      <c r="H1" s="108" t="s">
        <v>202</v>
      </c>
      <c r="I1" s="110" t="s">
        <v>219</v>
      </c>
      <c r="J1" s="108" t="s">
        <v>220</v>
      </c>
      <c r="K1" s="108" t="s">
        <v>199</v>
      </c>
      <c r="L1" s="108" t="s">
        <v>202</v>
      </c>
      <c r="M1" s="110" t="s">
        <v>221</v>
      </c>
      <c r="N1" s="108" t="s">
        <v>222</v>
      </c>
      <c r="O1" s="111" t="s">
        <v>223</v>
      </c>
    </row>
    <row r="2" spans="1:15" ht="15" x14ac:dyDescent="0.25">
      <c r="A2">
        <f>ROWS(A$2:$B2)</f>
        <v>1</v>
      </c>
      <c r="B2" s="223" t="s">
        <v>196</v>
      </c>
      <c r="D2" s="120">
        <v>10</v>
      </c>
      <c r="E2" s="120" t="str">
        <f>B2&amp;"/"&amp;C2</f>
        <v>Subjektförderung/</v>
      </c>
      <c r="F2">
        <f>ROWS($B$2:F2)</f>
        <v>1</v>
      </c>
      <c r="G2" s="107">
        <f>IF(B2=B1,"",IF(LEN(B2)&lt;1,"",A2))</f>
        <v>1</v>
      </c>
      <c r="H2" s="107">
        <f>IFERROR(SMALL(G$2:G$100,ROWS(G$2:$G2)),"")</f>
        <v>1</v>
      </c>
      <c r="I2" t="str">
        <f>IFERROR(VLOOKUP(H2,A:B,2,0),"")</f>
        <v>Subjektförderung</v>
      </c>
      <c r="J2" s="119" t="str">
        <f>Deckblatt_BINT_Schule_SF!C11</f>
        <v>Subjektförderung</v>
      </c>
      <c r="K2">
        <f>IF(AND($J$2=B2,$J$2&lt;&gt;0),A2,"")</f>
        <v>1</v>
      </c>
      <c r="L2">
        <f>IFERROR(SMALL(K$2:K$100,ROWS($K$2:K2)),"")</f>
        <v>1</v>
      </c>
      <c r="M2" t="str">
        <f>IFERROR(IF(VLOOKUP(L2,A:C,3,0)=0,"",VLOOKUP(L2,A:C,3,0)),"")</f>
        <v/>
      </c>
      <c r="N2" s="119" t="str">
        <f>IF(Deckblatt_BINT_Schule_SF!C12=0,"",Deckblatt_BINT_Schule_SF!C12)</f>
        <v/>
      </c>
      <c r="O2">
        <f>IFERROR(VLOOKUP(VLOOKUP(J2&amp;"/"&amp;N2,E:F,2,0),A:D,4,0),"Auswahl fehlt")</f>
        <v>10</v>
      </c>
    </row>
    <row r="3" spans="1:15" ht="15" x14ac:dyDescent="0.25">
      <c r="A3">
        <f>ROWS(A$2:$B3)</f>
        <v>2</v>
      </c>
      <c r="B3" s="223" t="s">
        <v>197</v>
      </c>
      <c r="C3" s="122"/>
      <c r="D3" s="121">
        <v>20</v>
      </c>
      <c r="E3" s="120" t="str">
        <f t="shared" ref="E3:E50" si="0">B3&amp;"/"&amp;C3</f>
        <v>Objektförderung/</v>
      </c>
      <c r="F3">
        <f>ROWS($B$2:F3)</f>
        <v>2</v>
      </c>
      <c r="G3" s="107">
        <f t="shared" ref="G3:G50" si="1">IF(B3=B2,"",IF(LEN(B3)&lt;1,"",A3))</f>
        <v>2</v>
      </c>
      <c r="H3" s="107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23" t="s">
        <v>198</v>
      </c>
      <c r="C4" s="122"/>
      <c r="D4" s="121">
        <v>50</v>
      </c>
      <c r="E4" s="120" t="str">
        <f t="shared" si="0"/>
        <v>Projektförderung/</v>
      </c>
      <c r="F4">
        <f>ROWS($B$2:F4)</f>
        <v>3</v>
      </c>
      <c r="G4" s="107">
        <f t="shared" si="1"/>
        <v>3</v>
      </c>
      <c r="H4" s="107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06"/>
      <c r="C5" s="122"/>
      <c r="D5" s="120"/>
      <c r="E5" s="120" t="str">
        <f t="shared" si="0"/>
        <v>/</v>
      </c>
      <c r="F5">
        <f>ROWS($B$2:F5)</f>
        <v>4</v>
      </c>
      <c r="G5" s="107" t="str">
        <f t="shared" si="1"/>
        <v/>
      </c>
      <c r="H5" s="107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06"/>
      <c r="C6" s="122"/>
      <c r="D6" s="121"/>
      <c r="E6" s="120" t="str">
        <f t="shared" si="0"/>
        <v>/</v>
      </c>
      <c r="F6">
        <f>ROWS($B$2:F6)</f>
        <v>5</v>
      </c>
      <c r="G6" s="107" t="str">
        <f t="shared" si="1"/>
        <v/>
      </c>
      <c r="H6" s="107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06"/>
      <c r="C7" s="122"/>
      <c r="D7" s="121"/>
      <c r="E7" s="120" t="str">
        <f t="shared" si="0"/>
        <v>/</v>
      </c>
      <c r="F7">
        <f>ROWS($B$2:F7)</f>
        <v>6</v>
      </c>
      <c r="G7" s="107" t="str">
        <f t="shared" si="1"/>
        <v/>
      </c>
      <c r="H7" s="107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06"/>
      <c r="C8" s="122"/>
      <c r="D8" s="120"/>
      <c r="E8" s="120" t="str">
        <f t="shared" si="0"/>
        <v>/</v>
      </c>
      <c r="F8">
        <f>ROWS($B$2:F8)</f>
        <v>7</v>
      </c>
      <c r="G8" s="107" t="str">
        <f t="shared" si="1"/>
        <v/>
      </c>
      <c r="H8" s="107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06"/>
      <c r="C9" s="122"/>
      <c r="D9" s="121"/>
      <c r="E9" s="120" t="str">
        <f t="shared" si="0"/>
        <v>/</v>
      </c>
      <c r="F9">
        <f>ROWS($B$2:F9)</f>
        <v>8</v>
      </c>
      <c r="G9" s="107" t="str">
        <f t="shared" si="1"/>
        <v/>
      </c>
      <c r="H9" s="107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06"/>
      <c r="C10" s="122"/>
      <c r="D10" s="121"/>
      <c r="E10" s="120" t="str">
        <f t="shared" si="0"/>
        <v>/</v>
      </c>
      <c r="F10">
        <f>ROWS($B$2:F10)</f>
        <v>9</v>
      </c>
      <c r="G10" s="107" t="str">
        <f t="shared" si="1"/>
        <v/>
      </c>
      <c r="H10" s="107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06"/>
      <c r="C11" s="122"/>
      <c r="D11" s="120"/>
      <c r="E11" s="120" t="str">
        <f t="shared" si="0"/>
        <v>/</v>
      </c>
      <c r="F11">
        <f>ROWS($B$2:F11)</f>
        <v>10</v>
      </c>
      <c r="G11" s="107" t="str">
        <f t="shared" si="1"/>
        <v/>
      </c>
      <c r="H11" s="107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20" t="str">
        <f t="shared" si="0"/>
        <v>/</v>
      </c>
      <c r="F12">
        <f>ROWS($B$2:F12)</f>
        <v>11</v>
      </c>
      <c r="G12" s="107" t="str">
        <f t="shared" si="1"/>
        <v/>
      </c>
      <c r="H12" s="107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20" t="str">
        <f t="shared" si="0"/>
        <v>/</v>
      </c>
      <c r="F13">
        <f>ROWS($B$2:F13)</f>
        <v>12</v>
      </c>
      <c r="G13" s="107" t="str">
        <f t="shared" si="1"/>
        <v/>
      </c>
      <c r="H13" s="107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20" t="str">
        <f t="shared" si="0"/>
        <v>/</v>
      </c>
      <c r="F14">
        <f>ROWS($B$2:F14)</f>
        <v>13</v>
      </c>
      <c r="G14" s="107" t="str">
        <f t="shared" si="1"/>
        <v/>
      </c>
      <c r="H14" s="107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20" t="str">
        <f t="shared" si="0"/>
        <v>/</v>
      </c>
      <c r="F15">
        <f>ROWS($B$2:F15)</f>
        <v>14</v>
      </c>
      <c r="G15" s="107" t="str">
        <f t="shared" si="1"/>
        <v/>
      </c>
      <c r="H15" s="107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20" t="str">
        <f t="shared" si="0"/>
        <v>/</v>
      </c>
      <c r="F16">
        <f>ROWS($B$2:F16)</f>
        <v>15</v>
      </c>
      <c r="G16" s="107" t="str">
        <f t="shared" si="1"/>
        <v/>
      </c>
      <c r="H16" s="107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20" t="str">
        <f t="shared" si="0"/>
        <v>/</v>
      </c>
      <c r="F17">
        <f>ROWS($B$2:F17)</f>
        <v>16</v>
      </c>
      <c r="G17" s="107" t="str">
        <f t="shared" si="1"/>
        <v/>
      </c>
      <c r="H17" s="107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20" t="str">
        <f t="shared" si="0"/>
        <v>/</v>
      </c>
      <c r="F18">
        <f>ROWS($B$2:F18)</f>
        <v>17</v>
      </c>
      <c r="G18" s="107" t="str">
        <f t="shared" si="1"/>
        <v/>
      </c>
      <c r="H18" s="107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20" t="str">
        <f t="shared" si="0"/>
        <v>/</v>
      </c>
      <c r="F19">
        <f>ROWS($B$2:F19)</f>
        <v>18</v>
      </c>
      <c r="G19" s="107" t="str">
        <f t="shared" si="1"/>
        <v/>
      </c>
      <c r="H19" s="107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20" t="str">
        <f t="shared" si="0"/>
        <v>/</v>
      </c>
      <c r="F20">
        <f>ROWS($B$2:F20)</f>
        <v>19</v>
      </c>
      <c r="G20" s="107" t="str">
        <f t="shared" si="1"/>
        <v/>
      </c>
      <c r="H20" s="107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20" t="str">
        <f t="shared" si="0"/>
        <v>/</v>
      </c>
      <c r="F21">
        <f>ROWS($B$2:F21)</f>
        <v>20</v>
      </c>
      <c r="G21" s="107" t="str">
        <f t="shared" si="1"/>
        <v/>
      </c>
      <c r="H21" s="107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20" t="str">
        <f t="shared" si="0"/>
        <v>/</v>
      </c>
      <c r="F22">
        <f>ROWS($B$2:F22)</f>
        <v>21</v>
      </c>
      <c r="G22" s="107" t="str">
        <f t="shared" si="1"/>
        <v/>
      </c>
      <c r="H22" s="107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20" t="str">
        <f t="shared" si="0"/>
        <v>/</v>
      </c>
      <c r="F23">
        <f>ROWS($B$2:F23)</f>
        <v>22</v>
      </c>
      <c r="G23" s="107" t="str">
        <f t="shared" si="1"/>
        <v/>
      </c>
      <c r="H23" s="107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20" t="str">
        <f t="shared" si="0"/>
        <v>/</v>
      </c>
      <c r="F24">
        <f>ROWS($B$2:F24)</f>
        <v>23</v>
      </c>
      <c r="G24" s="107" t="str">
        <f t="shared" si="1"/>
        <v/>
      </c>
      <c r="H24" s="107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20" t="str">
        <f t="shared" si="0"/>
        <v>/</v>
      </c>
      <c r="F25">
        <f>ROWS($B$2:F25)</f>
        <v>24</v>
      </c>
      <c r="G25" s="107" t="str">
        <f t="shared" si="1"/>
        <v/>
      </c>
      <c r="H25" s="107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20" t="str">
        <f t="shared" si="0"/>
        <v>/</v>
      </c>
      <c r="F26">
        <f>ROWS($B$2:F26)</f>
        <v>25</v>
      </c>
      <c r="G26" s="107" t="str">
        <f t="shared" si="1"/>
        <v/>
      </c>
      <c r="H26" s="107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20" t="str">
        <f t="shared" si="0"/>
        <v>/</v>
      </c>
      <c r="F27">
        <f>ROWS($B$2:F27)</f>
        <v>26</v>
      </c>
      <c r="G27" s="107" t="str">
        <f t="shared" si="1"/>
        <v/>
      </c>
      <c r="H27" s="107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20" t="str">
        <f t="shared" si="0"/>
        <v>/</v>
      </c>
      <c r="F28">
        <f>ROWS($B$2:F28)</f>
        <v>27</v>
      </c>
      <c r="G28" s="107" t="str">
        <f t="shared" si="1"/>
        <v/>
      </c>
      <c r="H28" s="107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20" t="str">
        <f t="shared" si="0"/>
        <v>/</v>
      </c>
      <c r="F29">
        <f>ROWS($B$2:F29)</f>
        <v>28</v>
      </c>
      <c r="G29" s="107" t="str">
        <f t="shared" si="1"/>
        <v/>
      </c>
      <c r="H29" s="107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20" t="str">
        <f t="shared" si="0"/>
        <v>/</v>
      </c>
      <c r="F30">
        <f>ROWS($B$2:F30)</f>
        <v>29</v>
      </c>
      <c r="G30" s="107" t="str">
        <f t="shared" si="1"/>
        <v/>
      </c>
      <c r="H30" s="107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20" t="str">
        <f t="shared" si="0"/>
        <v>/</v>
      </c>
      <c r="F31">
        <f>ROWS($B$2:F31)</f>
        <v>30</v>
      </c>
      <c r="G31" s="107" t="str">
        <f t="shared" si="1"/>
        <v/>
      </c>
      <c r="H31" s="107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20" t="str">
        <f t="shared" si="0"/>
        <v>/</v>
      </c>
      <c r="F32">
        <f>ROWS($B$2:F32)</f>
        <v>31</v>
      </c>
      <c r="G32" s="107" t="str">
        <f t="shared" si="1"/>
        <v/>
      </c>
      <c r="H32" s="107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20" t="str">
        <f t="shared" si="0"/>
        <v>/</v>
      </c>
      <c r="F33">
        <f>ROWS($B$2:F33)</f>
        <v>32</v>
      </c>
      <c r="G33" s="107" t="str">
        <f t="shared" si="1"/>
        <v/>
      </c>
      <c r="H33" s="107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20" t="str">
        <f t="shared" si="0"/>
        <v>/</v>
      </c>
      <c r="F34">
        <f>ROWS($B$2:F34)</f>
        <v>33</v>
      </c>
      <c r="G34" s="107" t="str">
        <f t="shared" si="1"/>
        <v/>
      </c>
      <c r="H34" s="107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20" t="str">
        <f t="shared" si="0"/>
        <v>/</v>
      </c>
      <c r="F35">
        <f>ROWS($B$2:F35)</f>
        <v>34</v>
      </c>
      <c r="G35" s="107" t="str">
        <f t="shared" si="1"/>
        <v/>
      </c>
      <c r="H35" s="107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20" t="str">
        <f t="shared" si="0"/>
        <v>/</v>
      </c>
      <c r="F36">
        <f>ROWS($B$2:F36)</f>
        <v>35</v>
      </c>
      <c r="G36" s="107" t="str">
        <f t="shared" si="1"/>
        <v/>
      </c>
      <c r="H36" s="107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20" t="str">
        <f t="shared" si="0"/>
        <v>/</v>
      </c>
      <c r="F37">
        <f>ROWS($B$2:F37)</f>
        <v>36</v>
      </c>
      <c r="G37" s="107" t="str">
        <f t="shared" si="1"/>
        <v/>
      </c>
      <c r="H37" s="107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20" t="str">
        <f t="shared" si="0"/>
        <v>/</v>
      </c>
      <c r="F38">
        <f>ROWS($B$2:F38)</f>
        <v>37</v>
      </c>
      <c r="G38" s="107" t="str">
        <f t="shared" si="1"/>
        <v/>
      </c>
      <c r="H38" s="107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20" t="str">
        <f t="shared" si="0"/>
        <v>/</v>
      </c>
      <c r="F39">
        <f>ROWS($B$2:F39)</f>
        <v>38</v>
      </c>
      <c r="G39" s="107" t="str">
        <f t="shared" si="1"/>
        <v/>
      </c>
      <c r="H39" s="107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20" t="str">
        <f t="shared" si="0"/>
        <v>/</v>
      </c>
      <c r="F40">
        <f>ROWS($B$2:F40)</f>
        <v>39</v>
      </c>
      <c r="G40" s="107" t="str">
        <f t="shared" si="1"/>
        <v/>
      </c>
      <c r="H40" s="107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20" t="str">
        <f t="shared" si="0"/>
        <v>/</v>
      </c>
      <c r="F41">
        <f>ROWS($B$2:F41)</f>
        <v>40</v>
      </c>
      <c r="G41" s="107" t="str">
        <f t="shared" si="1"/>
        <v/>
      </c>
      <c r="H41" s="107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20" t="str">
        <f t="shared" si="0"/>
        <v>/</v>
      </c>
      <c r="F42">
        <f>ROWS($B$2:F42)</f>
        <v>41</v>
      </c>
      <c r="G42" s="107" t="str">
        <f t="shared" si="1"/>
        <v/>
      </c>
      <c r="H42" s="107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20" t="str">
        <f t="shared" si="0"/>
        <v>/</v>
      </c>
      <c r="F43">
        <f>ROWS($B$2:F43)</f>
        <v>42</v>
      </c>
      <c r="G43" s="107" t="str">
        <f t="shared" si="1"/>
        <v/>
      </c>
      <c r="H43" s="107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20" t="str">
        <f t="shared" si="0"/>
        <v>/</v>
      </c>
      <c r="F44">
        <f>ROWS($B$2:F44)</f>
        <v>43</v>
      </c>
      <c r="G44" s="107" t="str">
        <f t="shared" si="1"/>
        <v/>
      </c>
      <c r="H44" s="107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20" t="str">
        <f t="shared" si="0"/>
        <v>/</v>
      </c>
      <c r="F45">
        <f>ROWS($B$2:F45)</f>
        <v>44</v>
      </c>
      <c r="G45" s="107" t="str">
        <f t="shared" si="1"/>
        <v/>
      </c>
      <c r="H45" s="107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20" t="str">
        <f t="shared" si="0"/>
        <v>/</v>
      </c>
      <c r="F46">
        <f>ROWS($B$2:F46)</f>
        <v>45</v>
      </c>
      <c r="G46" s="107" t="str">
        <f t="shared" si="1"/>
        <v/>
      </c>
      <c r="H46" s="107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20" t="str">
        <f t="shared" si="0"/>
        <v>/</v>
      </c>
      <c r="F47">
        <f>ROWS($B$2:F47)</f>
        <v>46</v>
      </c>
      <c r="G47" s="107" t="str">
        <f t="shared" si="1"/>
        <v/>
      </c>
      <c r="H47" s="107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20" t="str">
        <f t="shared" si="0"/>
        <v>/</v>
      </c>
      <c r="F48">
        <f>ROWS($B$2:F48)</f>
        <v>47</v>
      </c>
      <c r="G48" s="107" t="str">
        <f t="shared" si="1"/>
        <v/>
      </c>
      <c r="H48" s="107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20" t="str">
        <f t="shared" si="0"/>
        <v>/</v>
      </c>
      <c r="F49">
        <f>ROWS($B$2:F49)</f>
        <v>48</v>
      </c>
      <c r="G49" s="107" t="str">
        <f t="shared" si="1"/>
        <v/>
      </c>
      <c r="H49" s="107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20" t="str">
        <f t="shared" si="0"/>
        <v>/</v>
      </c>
      <c r="F50">
        <f>ROWS($B$2:F50)</f>
        <v>49</v>
      </c>
      <c r="G50" s="107" t="str">
        <f t="shared" si="1"/>
        <v/>
      </c>
      <c r="H50" s="107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14" customFormat="1" ht="15" x14ac:dyDescent="0.25">
      <c r="A51" s="112"/>
      <c r="B51" s="113" t="s">
        <v>207</v>
      </c>
      <c r="F51" s="112"/>
    </row>
  </sheetData>
  <sheetProtection algorithmName="SHA-512" hashValue="nT1oArDGf/ZVQyLCikU62GpWRnIPe2eqTlbZCAkOBcPIY7pOgswgo0m+FjFXuHIhncPwUGDKLZnyHD32lF+3Tw==" saltValue="EszYRK6szNvF7x2rXz0ki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z k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M 5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T n Z U K I p H u A 4 A A A A R A A A A E w A c A E Z v c m 1 1 b G F z L 1 N l Y 3 R p b 2 4 x L m 0 g o h g A K K A U A A A A A A A A A A A A A A A A A A A A A A A A A A A A K 0 5 N L s n M z 1 M I h t C G 1 g B Q S w E C L Q A U A A I A C A D O T n Z U B n q W l 6 U A A A D 1 A A A A E g A A A A A A A A A A A A A A A A A A A A A A Q 2 9 u Z m l n L 1 B h Y 2 t h Z 2 U u e G 1 s U E s B A i 0 A F A A C A A g A z k 5 2 V A / K 6 a u k A A A A 6 Q A A A B M A A A A A A A A A A A A A A A A A 8 Q A A A F t D b 2 5 0 Z W 5 0 X 1 R 5 c G V z X S 5 4 b W x Q S w E C L Q A U A A I A C A D O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B b l A r s B O B X W 9 u x U V o E L N 0 u A A A A A A S A A A C g A A A A E A A A A E N 7 x Q y v h K h h / X V f 9 M 6 c 6 q d Q A A A A 7 B g S c w 6 x L U r P v r n B j 1 x K N 5 v 3 U w O a n q H g i r G o o 4 Y i g f h Q a t P h g c 7 f Y x Y k J i O M / C j J r B + b E i 4 n T i 1 + / S Y G Y I Y m U F / 0 K U v b i O Q C E 4 v 0 p e g 4 0 i c U A A A A H M Z S C 1 6 f 1 I r c B L s f a T o j r + R H 8 n 4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Deckblatt_BINT_Schule_SF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2021-05-19T06:07:04Z</cp:lastPrinted>
  <dcterms:created xsi:type="dcterms:W3CDTF">2008-01-24T10:32:10Z</dcterms:created>
  <dcterms:modified xsi:type="dcterms:W3CDTF">2023-04-20T06:52:11Z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