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ieseArbeitsmappe"/>
  <bookViews>
    <workbookView xWindow="-120" yWindow="-120" windowWidth="29040" windowHeight="15840" tabRatio="908"/>
  </bookViews>
  <sheets>
    <sheet name="Deckblatt" sheetId="6" r:id="rId1"/>
    <sheet name="Tarifkalkulation" sheetId="1" r:id="rId2"/>
    <sheet name="Beiblatt Personal" sheetId="5" r:id="rId3"/>
    <sheet name="Beiblatt Abschreibungen" sheetId="3" r:id="rId4"/>
    <sheet name="Beiblatt Direkte Einzelkosten" sheetId="7" state="hidden" r:id="rId5"/>
    <sheet name="Beiblatt Gemeinkosten" sheetId="4" r:id="rId6"/>
    <sheet name="releaseLog" sheetId="8" r:id="rId7"/>
  </sheets>
  <definedNames>
    <definedName name="_xlnm.Print_Area" localSheetId="3">'Beiblatt Abschreibungen'!$A$1:$I$45</definedName>
    <definedName name="_xlnm.Print_Area" localSheetId="4">'Beiblatt Direkte Einzelkosten'!$A$1:$G$76</definedName>
    <definedName name="_xlnm.Print_Area" localSheetId="5">'Beiblatt Gemeinkosten'!$A$1:$F$71</definedName>
    <definedName name="_xlnm.Print_Area" localSheetId="2">'Beiblatt Personal'!$A$1:$I$38</definedName>
    <definedName name="_xlnm.Print_Area" localSheetId="1">Tarifkalkulation!$A$1:$G$82</definedName>
    <definedName name="Hauskrankenpflege">Deckblatt!#REF!</definedName>
    <definedName name="Liste_Leistungen">#REF!</definedName>
    <definedName name="Tageszentren">#REF!</definedName>
    <definedName name="Z_0815F556_0E90_41DC_A79E_9EE73DFDFB41_.wvu.Cols" localSheetId="3" hidden="1">'Beiblatt Abschreibungen'!#REF!</definedName>
    <definedName name="Z_0815F556_0E90_41DC_A79E_9EE73DFDFB41_.wvu.Cols" localSheetId="4" hidden="1">'Beiblatt Direkte Einzelkosten'!#REF!</definedName>
    <definedName name="Z_0815F556_0E90_41DC_A79E_9EE73DFDFB41_.wvu.Cols" localSheetId="2" hidden="1">'Beiblatt Personal'!$A:$J,'Beiblatt Personal'!#REF!</definedName>
    <definedName name="Z_0815F556_0E90_41DC_A79E_9EE73DFDFB41_.wvu.Cols" localSheetId="0" hidden="1">Deckblatt!$A:$F,Deckblatt!#REF!</definedName>
    <definedName name="Z_0815F556_0E90_41DC_A79E_9EE73DFDFB41_.wvu.Cols" localSheetId="1" hidden="1">Tarifkalkulation!$A:$J,Tarifkalkulation!#REF!</definedName>
    <definedName name="Z_0815F556_0E90_41DC_A79E_9EE73DFDFB41_.wvu.PrintArea" localSheetId="3" hidden="1">'Beiblatt Abschreibungen'!$A$1:$I$36</definedName>
    <definedName name="Z_0815F556_0E90_41DC_A79E_9EE73DFDFB41_.wvu.PrintArea" localSheetId="4" hidden="1">'Beiblatt Direkte Einzelkosten'!$A$1:$G$76</definedName>
    <definedName name="Z_0815F556_0E90_41DC_A79E_9EE73DFDFB41_.wvu.PrintArea" localSheetId="5" hidden="1">'Beiblatt Gemeinkosten'!$A$1:$F$71</definedName>
    <definedName name="Z_0815F556_0E90_41DC_A79E_9EE73DFDFB41_.wvu.PrintArea" localSheetId="2" hidden="1">'Beiblatt Personal'!#REF!</definedName>
    <definedName name="Z_0815F556_0E90_41DC_A79E_9EE73DFDFB41_.wvu.PrintArea" localSheetId="0" hidden="1">Deckblatt!#REF!</definedName>
    <definedName name="Z_0815F556_0E90_41DC_A79E_9EE73DFDFB41_.wvu.PrintArea" localSheetId="1" hidden="1">Tarifkalkulation!#REF!</definedName>
    <definedName name="Z_1114A265_643F_403D_9CE3_6341CFB19811_.wvu.Cols" localSheetId="3" hidden="1">'Beiblatt Abschreibungen'!#REF!</definedName>
    <definedName name="Z_1114A265_643F_403D_9CE3_6341CFB19811_.wvu.Cols" localSheetId="4" hidden="1">'Beiblatt Direkte Einzelkosten'!#REF!</definedName>
    <definedName name="Z_1114A265_643F_403D_9CE3_6341CFB19811_.wvu.Cols" localSheetId="2" hidden="1">'Beiblatt Personal'!$A:$J,'Beiblatt Personal'!#REF!</definedName>
    <definedName name="Z_1114A265_643F_403D_9CE3_6341CFB19811_.wvu.Cols" localSheetId="0" hidden="1">Deckblatt!$A:$F,Deckblatt!#REF!</definedName>
    <definedName name="Z_1114A265_643F_403D_9CE3_6341CFB19811_.wvu.Cols" localSheetId="1" hidden="1">Tarifkalkulation!$A:$J,Tarifkalkulation!#REF!</definedName>
    <definedName name="Z_1114A265_643F_403D_9CE3_6341CFB19811_.wvu.PrintArea" localSheetId="3" hidden="1">'Beiblatt Abschreibungen'!$A$1:$I$36</definedName>
    <definedName name="Z_1114A265_643F_403D_9CE3_6341CFB19811_.wvu.PrintArea" localSheetId="4" hidden="1">'Beiblatt Direkte Einzelkosten'!$A$1:$G$76</definedName>
    <definedName name="Z_1114A265_643F_403D_9CE3_6341CFB19811_.wvu.PrintArea" localSheetId="5" hidden="1">'Beiblatt Gemeinkosten'!$A$1:$F$71</definedName>
    <definedName name="Z_1114A265_643F_403D_9CE3_6341CFB19811_.wvu.PrintArea" localSheetId="2" hidden="1">'Beiblatt Personal'!#REF!</definedName>
    <definedName name="Z_1114A265_643F_403D_9CE3_6341CFB19811_.wvu.PrintArea" localSheetId="0" hidden="1">Deckblatt!#REF!</definedName>
    <definedName name="Z_1114A265_643F_403D_9CE3_6341CFB19811_.wvu.PrintArea" localSheetId="1" hidden="1">Tarifkalkulation!#REF!</definedName>
    <definedName name="Z_24E875C9_046D_4E4D_92B1_6E8AF80EFB1E_.wvu.Cols" localSheetId="3" hidden="1">'Beiblatt Abschreibungen'!#REF!</definedName>
    <definedName name="Z_24E875C9_046D_4E4D_92B1_6E8AF80EFB1E_.wvu.Cols" localSheetId="4" hidden="1">'Beiblatt Direkte Einzelkosten'!#REF!</definedName>
    <definedName name="Z_24E875C9_046D_4E4D_92B1_6E8AF80EFB1E_.wvu.Cols" localSheetId="2" hidden="1">'Beiblatt Personal'!$A:$J</definedName>
    <definedName name="Z_24E875C9_046D_4E4D_92B1_6E8AF80EFB1E_.wvu.Cols" localSheetId="0" hidden="1">Deckblatt!$A:$F</definedName>
    <definedName name="Z_24E875C9_046D_4E4D_92B1_6E8AF80EFB1E_.wvu.Cols" localSheetId="1" hidden="1">Tarifkalkulation!$A:$J</definedName>
    <definedName name="Z_24E875C9_046D_4E4D_92B1_6E8AF80EFB1E_.wvu.PrintArea" localSheetId="3" hidden="1">'Beiblatt Abschreibungen'!$A$1:$I$36</definedName>
    <definedName name="Z_24E875C9_046D_4E4D_92B1_6E8AF80EFB1E_.wvu.PrintArea" localSheetId="4" hidden="1">'Beiblatt Direkte Einzelkosten'!$A$1:$G$76</definedName>
    <definedName name="Z_24E875C9_046D_4E4D_92B1_6E8AF80EFB1E_.wvu.PrintArea" localSheetId="5" hidden="1">'Beiblatt Gemeinkosten'!$A$1:$F$71</definedName>
    <definedName name="Z_24E875C9_046D_4E4D_92B1_6E8AF80EFB1E_.wvu.PrintArea" localSheetId="2" hidden="1">'Beiblatt Personal'!#REF!</definedName>
    <definedName name="Z_24E875C9_046D_4E4D_92B1_6E8AF80EFB1E_.wvu.PrintArea" localSheetId="0" hidden="1">Deckblatt!#REF!</definedName>
    <definedName name="Z_24E875C9_046D_4E4D_92B1_6E8AF80EFB1E_.wvu.PrintArea" localSheetId="1" hidden="1">Tarifkalkulation!#REF!</definedName>
    <definedName name="Z_3091C3B7_D0D3_4A1D_8AE3_BB491325CD3B_.wvu.Cols" localSheetId="3" hidden="1">'Beiblatt Abschreibungen'!#REF!</definedName>
    <definedName name="Z_3091C3B7_D0D3_4A1D_8AE3_BB491325CD3B_.wvu.Cols" localSheetId="4" hidden="1">'Beiblatt Direkte Einzelkosten'!#REF!</definedName>
    <definedName name="Z_3091C3B7_D0D3_4A1D_8AE3_BB491325CD3B_.wvu.Cols" localSheetId="2" hidden="1">'Beiblatt Personal'!#REF!</definedName>
    <definedName name="Z_3091C3B7_D0D3_4A1D_8AE3_BB491325CD3B_.wvu.Cols" localSheetId="0" hidden="1">Deckblatt!#REF!</definedName>
    <definedName name="Z_3091C3B7_D0D3_4A1D_8AE3_BB491325CD3B_.wvu.Cols" localSheetId="1" hidden="1">Tarifkalkulation!#REF!</definedName>
    <definedName name="Z_3091C3B7_D0D3_4A1D_8AE3_BB491325CD3B_.wvu.PrintArea" localSheetId="3" hidden="1">'Beiblatt Abschreibungen'!$A$1:$I$36</definedName>
    <definedName name="Z_3091C3B7_D0D3_4A1D_8AE3_BB491325CD3B_.wvu.PrintArea" localSheetId="4" hidden="1">'Beiblatt Direkte Einzelkosten'!$A$1:$G$76</definedName>
    <definedName name="Z_3091C3B7_D0D3_4A1D_8AE3_BB491325CD3B_.wvu.PrintArea" localSheetId="5" hidden="1">'Beiblatt Gemeinkosten'!$A$1:$F$71</definedName>
    <definedName name="Z_3091C3B7_D0D3_4A1D_8AE3_BB491325CD3B_.wvu.PrintArea" localSheetId="2" hidden="1">'Beiblatt Personal'!$A$1:$I$38</definedName>
    <definedName name="Z_3091C3B7_D0D3_4A1D_8AE3_BB491325CD3B_.wvu.PrintArea" localSheetId="0" hidden="1">Deckblatt!$A$1:$F$21</definedName>
    <definedName name="Z_3091C3B7_D0D3_4A1D_8AE3_BB491325CD3B_.wvu.PrintArea" localSheetId="1" hidden="1">Tarifkalkulation!$A$1:$I$93</definedName>
    <definedName name="Z_6D4E1132_8F5E_4F24_8EB0_C20F11FE147E_.wvu.Cols" localSheetId="3" hidden="1">'Beiblatt Abschreibungen'!#REF!</definedName>
    <definedName name="Z_6D4E1132_8F5E_4F24_8EB0_C20F11FE147E_.wvu.Cols" localSheetId="4" hidden="1">'Beiblatt Direkte Einzelkosten'!#REF!</definedName>
    <definedName name="Z_6D4E1132_8F5E_4F24_8EB0_C20F11FE147E_.wvu.Cols" localSheetId="2" hidden="1">'Beiblatt Personal'!$A:$J,'Beiblatt Personal'!#REF!</definedName>
    <definedName name="Z_6D4E1132_8F5E_4F24_8EB0_C20F11FE147E_.wvu.Cols" localSheetId="0" hidden="1">Deckblatt!$A:$F,Deckblatt!#REF!</definedName>
    <definedName name="Z_6D4E1132_8F5E_4F24_8EB0_C20F11FE147E_.wvu.Cols" localSheetId="1" hidden="1">Tarifkalkulation!$A:$J,Tarifkalkulation!#REF!</definedName>
    <definedName name="Z_6D4E1132_8F5E_4F24_8EB0_C20F11FE147E_.wvu.PrintArea" localSheetId="3" hidden="1">'Beiblatt Abschreibungen'!$A$1:$I$36</definedName>
    <definedName name="Z_6D4E1132_8F5E_4F24_8EB0_C20F11FE147E_.wvu.PrintArea" localSheetId="4" hidden="1">'Beiblatt Direkte Einzelkosten'!$A$1:$G$76</definedName>
    <definedName name="Z_6D4E1132_8F5E_4F24_8EB0_C20F11FE147E_.wvu.PrintArea" localSheetId="5" hidden="1">'Beiblatt Gemeinkosten'!$A$1:$F$71</definedName>
    <definedName name="Z_6D4E1132_8F5E_4F24_8EB0_C20F11FE147E_.wvu.PrintArea" localSheetId="2" hidden="1">'Beiblatt Personal'!#REF!</definedName>
    <definedName name="Z_6D4E1132_8F5E_4F24_8EB0_C20F11FE147E_.wvu.PrintArea" localSheetId="0" hidden="1">Deckblatt!#REF!</definedName>
    <definedName name="Z_6D4E1132_8F5E_4F24_8EB0_C20F11FE147E_.wvu.PrintArea" localSheetId="1" hidden="1">Tarifkalkulation!#REF!</definedName>
    <definedName name="Z_7F2F9DF2_DFA5_4969_B1C6_52474D1AB2E8_.wvu.Cols" localSheetId="3" hidden="1">'Beiblatt Abschreibungen'!#REF!</definedName>
    <definedName name="Z_7F2F9DF2_DFA5_4969_B1C6_52474D1AB2E8_.wvu.Cols" localSheetId="4" hidden="1">'Beiblatt Direkte Einzelkosten'!#REF!</definedName>
    <definedName name="Z_7F2F9DF2_DFA5_4969_B1C6_52474D1AB2E8_.wvu.Cols" localSheetId="2" hidden="1">'Beiblatt Personal'!$A:$J,'Beiblatt Personal'!$K:$L</definedName>
    <definedName name="Z_7F2F9DF2_DFA5_4969_B1C6_52474D1AB2E8_.wvu.Cols" localSheetId="0" hidden="1">Deckblatt!$A:$F,Deckblatt!#REF!</definedName>
    <definedName name="Z_7F2F9DF2_DFA5_4969_B1C6_52474D1AB2E8_.wvu.Cols" localSheetId="1" hidden="1">Tarifkalkulation!$A:$J,Tarifkalkulation!#REF!</definedName>
    <definedName name="Z_7F2F9DF2_DFA5_4969_B1C6_52474D1AB2E8_.wvu.PrintArea" localSheetId="3" hidden="1">'Beiblatt Abschreibungen'!$A$1:$I$36</definedName>
    <definedName name="Z_7F2F9DF2_DFA5_4969_B1C6_52474D1AB2E8_.wvu.PrintArea" localSheetId="4" hidden="1">'Beiblatt Direkte Einzelkosten'!$A$1:$G$76</definedName>
    <definedName name="Z_7F2F9DF2_DFA5_4969_B1C6_52474D1AB2E8_.wvu.PrintArea" localSheetId="5" hidden="1">'Beiblatt Gemeinkosten'!$A$1:$F$71</definedName>
    <definedName name="Z_7F2F9DF2_DFA5_4969_B1C6_52474D1AB2E8_.wvu.PrintArea" localSheetId="2" hidden="1">'Beiblatt Personal'!#REF!</definedName>
    <definedName name="Z_7F2F9DF2_DFA5_4969_B1C6_52474D1AB2E8_.wvu.PrintArea" localSheetId="0" hidden="1">Deckblatt!#REF!</definedName>
    <definedName name="Z_7F2F9DF2_DFA5_4969_B1C6_52474D1AB2E8_.wvu.PrintArea" localSheetId="1" hidden="1">Tarifkalkulation!#REF!</definedName>
    <definedName name="Z_A025DF85_2CBD_4970_9C9A_4ED9724E6419_.wvu.Cols" localSheetId="3" hidden="1">'Beiblatt Abschreibungen'!#REF!</definedName>
    <definedName name="Z_A025DF85_2CBD_4970_9C9A_4ED9724E6419_.wvu.Cols" localSheetId="4" hidden="1">'Beiblatt Direkte Einzelkosten'!#REF!</definedName>
    <definedName name="Z_A025DF85_2CBD_4970_9C9A_4ED9724E6419_.wvu.PrintArea" localSheetId="3" hidden="1">'Beiblatt Abschreibungen'!$A$1:$I$36</definedName>
    <definedName name="Z_A025DF85_2CBD_4970_9C9A_4ED9724E6419_.wvu.PrintArea" localSheetId="4" hidden="1">'Beiblatt Direkte Einzelkosten'!$A$1:$G$76</definedName>
    <definedName name="Z_A025DF85_2CBD_4970_9C9A_4ED9724E6419_.wvu.PrintArea" localSheetId="5" hidden="1">'Beiblatt Gemeinkosten'!$A$1:$F$71</definedName>
    <definedName name="Z_A025DF85_2CBD_4970_9C9A_4ED9724E6419_.wvu.PrintArea" localSheetId="2" hidden="1">'Beiblatt Personal'!$A$1:$I$38</definedName>
    <definedName name="Z_D976D94F_A177_4A50_B5A8_A1CD5E2F8335_.wvu.Cols" localSheetId="3" hidden="1">'Beiblatt Abschreibungen'!#REF!</definedName>
    <definedName name="Z_D976D94F_A177_4A50_B5A8_A1CD5E2F8335_.wvu.Cols" localSheetId="4" hidden="1">'Beiblatt Direkte Einzelkosten'!#REF!</definedName>
    <definedName name="Z_D976D94F_A177_4A50_B5A8_A1CD5E2F8335_.wvu.Cols" localSheetId="2" hidden="1">'Beiblatt Personal'!$A:$J,'Beiblatt Personal'!#REF!</definedName>
    <definedName name="Z_D976D94F_A177_4A50_B5A8_A1CD5E2F8335_.wvu.Cols" localSheetId="0" hidden="1">Deckblatt!$A:$F,Deckblatt!#REF!</definedName>
    <definedName name="Z_D976D94F_A177_4A50_B5A8_A1CD5E2F8335_.wvu.Cols" localSheetId="1" hidden="1">Tarifkalkulation!$A:$J,Tarifkalkulation!$K:$K</definedName>
    <definedName name="Z_D976D94F_A177_4A50_B5A8_A1CD5E2F8335_.wvu.PrintArea" localSheetId="3" hidden="1">'Beiblatt Abschreibungen'!$A$1:$I$36</definedName>
    <definedName name="Z_D976D94F_A177_4A50_B5A8_A1CD5E2F8335_.wvu.PrintArea" localSheetId="4" hidden="1">'Beiblatt Direkte Einzelkosten'!$A$1:$G$76</definedName>
    <definedName name="Z_D976D94F_A177_4A50_B5A8_A1CD5E2F8335_.wvu.PrintArea" localSheetId="5" hidden="1">'Beiblatt Gemeinkosten'!$A$1:$F$71</definedName>
    <definedName name="Z_D976D94F_A177_4A50_B5A8_A1CD5E2F8335_.wvu.PrintArea" localSheetId="2" hidden="1">'Beiblatt Personal'!#REF!</definedName>
    <definedName name="Z_D976D94F_A177_4A50_B5A8_A1CD5E2F8335_.wvu.PrintArea" localSheetId="0" hidden="1">Deckblatt!#REF!</definedName>
    <definedName name="Z_D976D94F_A177_4A50_B5A8_A1CD5E2F8335_.wvu.PrintArea" localSheetId="1" hidden="1">Tarifkalkulation!#REF!</definedName>
  </definedNames>
  <calcPr calcId="191029"/>
  <customWorkbookViews>
    <customWorkbookView name="Tageszentren_und_Fahrtkosten" guid="{24E875C9-046D-4E4D-92B1-6E8AF80EFB1E}" maximized="1" windowWidth="1276" windowHeight="862" tabRatio="908" activeSheetId="6"/>
    <customWorkbookView name="Reinigungsdienst" guid="{7F2F9DF2-DFA5-4969-B1C6-52474D1AB2E8}" maximized="1" windowWidth="1276" windowHeight="862" tabRatio="908" activeSheetId="6"/>
    <customWorkbookView name="Besuchsdienst" guid="{1114A265-643F-403D-9CE3-6341CFB19811}" maximized="1" windowWidth="1276" windowHeight="862" tabRatio="908" activeSheetId="6"/>
    <customWorkbookView name="Med_Hauskrankenpflege" guid="{0815F556-0E90-41DC-A79E-9EE73DFDFB41}" maximized="1" windowWidth="1276" windowHeight="862" tabRatio="908" activeSheetId="6"/>
    <customWorkbookView name="Gesamt" guid="{A025DF85-2CBD-4970-9C9A-4ED9724E6419}" maximized="1" windowWidth="1276" windowHeight="862" tabRatio="908" activeSheetId="6"/>
    <customWorkbookView name="Individuelle_Betreuung" guid="{6D4E1132-8F5E-4F24-8EB0-C20F11FE147E}" maximized="1" windowWidth="1276" windowHeight="862" tabRatio="908" activeSheetId="6"/>
    <customWorkbookView name="Hauskrankenpflege" guid="{D976D94F-A177-4A50-B5A8-A1CD5E2F8335}" maximized="1" windowWidth="1276" windowHeight="862" tabRatio="908" activeSheetId="6"/>
    <customWorkbookView name="Heimhilfe" guid="{3091C3B7-D0D3-4A1D-8AE3-BB491325CD3B}" maximized="1" windowWidth="1276" windowHeight="862" tabRatio="908" activeSheetId="6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4" i="5" l="1"/>
  <c r="E15" i="6" s="1"/>
  <c r="B31" i="5"/>
  <c r="B11" i="5"/>
  <c r="B21" i="5"/>
  <c r="E13" i="6" s="1"/>
  <c r="F71" i="4"/>
  <c r="I44" i="3"/>
  <c r="H27" i="5"/>
  <c r="B20" i="6"/>
  <c r="A28" i="6" s="1"/>
  <c r="H26" i="5"/>
  <c r="H28" i="5"/>
  <c r="H17" i="5"/>
  <c r="H18" i="5"/>
  <c r="H19" i="5"/>
  <c r="I45" i="3"/>
  <c r="E12" i="6"/>
  <c r="C7" i="1"/>
  <c r="H30" i="5"/>
  <c r="H29" i="5"/>
  <c r="H25" i="5"/>
  <c r="H24" i="5"/>
  <c r="H21" i="5" s="1"/>
  <c r="H23" i="5"/>
  <c r="H22" i="5"/>
  <c r="G21" i="5"/>
  <c r="G9" i="5" s="1"/>
  <c r="F21" i="5"/>
  <c r="E21" i="5"/>
  <c r="D21" i="5"/>
  <c r="C21" i="5"/>
  <c r="C9" i="5" s="1"/>
  <c r="F13" i="6"/>
  <c r="E5" i="4"/>
  <c r="C5" i="3"/>
  <c r="C5" i="5"/>
  <c r="E5" i="1"/>
  <c r="E55" i="1"/>
  <c r="E17" i="1"/>
  <c r="E9" i="1" s="1"/>
  <c r="B12" i="6" s="1"/>
  <c r="E18" i="3"/>
  <c r="E11" i="3"/>
  <c r="F34" i="5"/>
  <c r="G34" i="5"/>
  <c r="G31" i="5"/>
  <c r="E10" i="1"/>
  <c r="E52" i="4"/>
  <c r="H16" i="5"/>
  <c r="C11" i="5"/>
  <c r="F12" i="6"/>
  <c r="D11" i="5"/>
  <c r="D9" i="5" s="1"/>
  <c r="G11" i="5"/>
  <c r="F11" i="5"/>
  <c r="E11" i="5"/>
  <c r="E9" i="5" s="1"/>
  <c r="H20" i="5"/>
  <c r="E4" i="4"/>
  <c r="E30" i="4"/>
  <c r="B33" i="3"/>
  <c r="H33" i="5"/>
  <c r="E41" i="1"/>
  <c r="H35" i="5"/>
  <c r="H36" i="5"/>
  <c r="H34" i="5" s="1"/>
  <c r="E39" i="1" s="1"/>
  <c r="H14" i="5"/>
  <c r="H15" i="5"/>
  <c r="H13" i="5"/>
  <c r="H12" i="5"/>
  <c r="H11" i="5" s="1"/>
  <c r="B14" i="6"/>
  <c r="A1" i="6"/>
  <c r="B15" i="3"/>
  <c r="B13" i="3"/>
  <c r="C15" i="3"/>
  <c r="C13" i="3"/>
  <c r="F16" i="3"/>
  <c r="H16" i="3"/>
  <c r="F17" i="3"/>
  <c r="F15" i="3" s="1"/>
  <c r="F13" i="3" s="1"/>
  <c r="H17" i="3"/>
  <c r="H15" i="3" s="1"/>
  <c r="B20" i="3"/>
  <c r="C20" i="3"/>
  <c r="F21" i="3"/>
  <c r="F20" i="3" s="1"/>
  <c r="F18" i="3" s="1"/>
  <c r="H21" i="3"/>
  <c r="H20" i="3" s="1"/>
  <c r="F22" i="3"/>
  <c r="H22" i="3"/>
  <c r="B23" i="3"/>
  <c r="B18" i="3" s="1"/>
  <c r="B11" i="3" s="1"/>
  <c r="C23" i="3"/>
  <c r="C18" i="3" s="1"/>
  <c r="C11" i="3" s="1"/>
  <c r="F24" i="3"/>
  <c r="H24" i="3"/>
  <c r="F25" i="3"/>
  <c r="H25" i="3"/>
  <c r="H23" i="3" s="1"/>
  <c r="F26" i="3"/>
  <c r="H26" i="3"/>
  <c r="F27" i="3"/>
  <c r="H27" i="3"/>
  <c r="F28" i="3"/>
  <c r="H28" i="3"/>
  <c r="F29" i="3"/>
  <c r="H29" i="3"/>
  <c r="B30" i="3"/>
  <c r="C30" i="3"/>
  <c r="F31" i="3"/>
  <c r="H31" i="3"/>
  <c r="H30" i="3" s="1"/>
  <c r="F32" i="3"/>
  <c r="H32" i="3"/>
  <c r="C33" i="3"/>
  <c r="F34" i="3"/>
  <c r="H34" i="3" s="1"/>
  <c r="H33" i="3" s="1"/>
  <c r="F35" i="3"/>
  <c r="H35" i="3"/>
  <c r="E5" i="7"/>
  <c r="E8" i="7"/>
  <c r="E14" i="7"/>
  <c r="E7" i="7" s="1"/>
  <c r="E24" i="7"/>
  <c r="F24" i="7"/>
  <c r="F23" i="7" s="1"/>
  <c r="E31" i="7"/>
  <c r="F31" i="7"/>
  <c r="E35" i="7"/>
  <c r="F35" i="7"/>
  <c r="E38" i="7"/>
  <c r="F38" i="7"/>
  <c r="E44" i="7"/>
  <c r="F44" i="7"/>
  <c r="F55" i="7"/>
  <c r="E62" i="7"/>
  <c r="F62" i="7"/>
  <c r="E8" i="4"/>
  <c r="E7" i="4" s="1"/>
  <c r="E14" i="4"/>
  <c r="E24" i="4"/>
  <c r="E38" i="4"/>
  <c r="C31" i="5"/>
  <c r="F14" i="6" s="1"/>
  <c r="D31" i="5"/>
  <c r="E31" i="5"/>
  <c r="F31" i="5"/>
  <c r="F9" i="5"/>
  <c r="H32" i="5"/>
  <c r="C34" i="5"/>
  <c r="D34" i="5"/>
  <c r="E34" i="5"/>
  <c r="E3" i="1"/>
  <c r="E3" i="4"/>
  <c r="E4" i="1"/>
  <c r="C4" i="3" s="1"/>
  <c r="E24" i="1"/>
  <c r="E49" i="1"/>
  <c r="E64" i="1"/>
  <c r="E14" i="6"/>
  <c r="F15" i="6"/>
  <c r="F23" i="3"/>
  <c r="H31" i="5"/>
  <c r="E3" i="7"/>
  <c r="F33" i="3"/>
  <c r="C3" i="3"/>
  <c r="F30" i="3"/>
  <c r="C3" i="5"/>
  <c r="E38" i="1"/>
  <c r="E59" i="7" l="1"/>
  <c r="E49" i="4"/>
  <c r="E58" i="7"/>
  <c r="E48" i="4"/>
  <c r="F11" i="3"/>
  <c r="H9" i="5"/>
  <c r="E37" i="1"/>
  <c r="E36" i="1" s="1"/>
  <c r="E34" i="1" s="1"/>
  <c r="F16" i="6"/>
  <c r="E16" i="6"/>
  <c r="E60" i="7"/>
  <c r="E50" i="4"/>
  <c r="H18" i="3"/>
  <c r="E47" i="4"/>
  <c r="E57" i="7"/>
  <c r="E46" i="4"/>
  <c r="E45" i="4" s="1"/>
  <c r="E23" i="4" s="1"/>
  <c r="E63" i="4" s="1"/>
  <c r="E56" i="7"/>
  <c r="E55" i="7" s="1"/>
  <c r="E23" i="7" s="1"/>
  <c r="E75" i="7" s="1"/>
  <c r="H13" i="3"/>
  <c r="H11" i="3" s="1"/>
  <c r="C4" i="5"/>
  <c r="B9" i="5"/>
  <c r="C75" i="1"/>
  <c r="E7" i="1"/>
  <c r="H38" i="3" l="1"/>
  <c r="H42" i="3"/>
  <c r="H41" i="3"/>
  <c r="H39" i="3"/>
  <c r="E66" i="4" s="1"/>
  <c r="H44" i="3"/>
  <c r="H40" i="3"/>
  <c r="E67" i="4"/>
  <c r="E71" i="4"/>
  <c r="E75" i="1" s="1"/>
  <c r="E77" i="1" s="1"/>
  <c r="E69" i="4"/>
  <c r="E68" i="4"/>
  <c r="B13" i="6"/>
  <c r="E71" i="1"/>
  <c r="H45" i="3" l="1"/>
  <c r="E73" i="1"/>
  <c r="E81" i="1" s="1"/>
  <c r="B28" i="6" s="1"/>
  <c r="E79" i="1"/>
  <c r="E65" i="4"/>
  <c r="B29" i="6" l="1"/>
  <c r="D28" i="6"/>
</calcChain>
</file>

<file path=xl/comments1.xml><?xml version="1.0" encoding="utf-8"?>
<comments xmlns="http://schemas.openxmlformats.org/spreadsheetml/2006/main">
  <authors>
    <author>lanfswtch</author>
  </authors>
  <commentList>
    <comment ref="E12" authorId="0">
      <text>
        <r>
          <rPr>
            <sz val="12"/>
            <color indexed="81"/>
            <rFont val="Tahoma"/>
            <family val="2"/>
          </rPr>
          <t>zu befüllen bei Nachkalkulation</t>
        </r>
      </text>
    </comment>
    <comment ref="E13" authorId="0">
      <text>
        <r>
          <rPr>
            <sz val="12"/>
            <color indexed="81"/>
            <rFont val="Tahoma"/>
            <family val="2"/>
          </rPr>
          <t>zu befüllen bei Nachkalkulation</t>
        </r>
      </text>
    </comment>
  </commentList>
</comments>
</file>

<file path=xl/comments2.xml><?xml version="1.0" encoding="utf-8"?>
<comments xmlns="http://schemas.openxmlformats.org/spreadsheetml/2006/main">
  <authors>
    <author>lanfswtch</author>
  </authors>
  <commentList>
    <comment ref="I9" authorId="0">
      <text>
        <r>
          <rPr>
            <sz val="12"/>
            <color indexed="81"/>
            <rFont val="Tahoma"/>
            <family val="2"/>
          </rPr>
          <t>Aufteilung der Abschreibung auf Fixkosten und Gemeinkosten</t>
        </r>
      </text>
    </comment>
  </commentList>
</comments>
</file>

<file path=xl/comments3.xml><?xml version="1.0" encoding="utf-8"?>
<comments xmlns="http://schemas.openxmlformats.org/spreadsheetml/2006/main">
  <authors>
    <author>lanfswtch</author>
  </authors>
  <commentList>
    <comment ref="G25" authorId="0">
      <text>
        <r>
          <rPr>
            <sz val="8"/>
            <color indexed="81"/>
            <rFont val="Tahoma"/>
            <family val="2"/>
          </rPr>
          <t>Anzahl der VZÄ hier eintragen</t>
        </r>
      </text>
    </comment>
    <comment ref="G28" authorId="0">
      <text>
        <r>
          <rPr>
            <sz val="8"/>
            <color indexed="81"/>
            <rFont val="Tahoma"/>
            <family val="2"/>
          </rPr>
          <t>Anzahl der VZÄ hier eintragen</t>
        </r>
      </text>
    </comment>
    <comment ref="G32" authorId="0">
      <text>
        <r>
          <rPr>
            <sz val="8"/>
            <color indexed="81"/>
            <rFont val="Tahoma"/>
            <family val="2"/>
          </rPr>
          <t>Anzahl der VZÄ hier eintragen</t>
        </r>
      </text>
    </comment>
    <comment ref="G33" authorId="0">
      <text>
        <r>
          <rPr>
            <sz val="8"/>
            <color indexed="81"/>
            <rFont val="Tahoma"/>
            <family val="2"/>
          </rPr>
          <t>Anzahl der VZÄ hier eintragen</t>
        </r>
      </text>
    </comment>
  </commentList>
</comments>
</file>

<file path=xl/comments4.xml><?xml version="1.0" encoding="utf-8"?>
<comments xmlns="http://schemas.openxmlformats.org/spreadsheetml/2006/main">
  <authors>
    <author>lanfswtch</author>
  </authors>
  <commentList>
    <comment ref="F25" authorId="0">
      <text>
        <r>
          <rPr>
            <sz val="8"/>
            <color indexed="81"/>
            <rFont val="Tahoma"/>
            <family val="2"/>
          </rPr>
          <t>Anzahl der VZÄ hier eintragen</t>
        </r>
      </text>
    </comment>
    <comment ref="F26" authorId="0">
      <text>
        <r>
          <rPr>
            <sz val="8"/>
            <color indexed="81"/>
            <rFont val="Tahoma"/>
            <family val="2"/>
          </rPr>
          <t>Anzahl der VZÄ hier eintragen</t>
        </r>
      </text>
    </comment>
    <comment ref="F27" authorId="0">
      <text>
        <r>
          <rPr>
            <sz val="8"/>
            <color indexed="81"/>
            <rFont val="Tahoma"/>
            <family val="2"/>
          </rPr>
          <t>Anzahl der VZÄ hier eintragen</t>
        </r>
      </text>
    </comment>
  </commentList>
</comments>
</file>

<file path=xl/sharedStrings.xml><?xml version="1.0" encoding="utf-8"?>
<sst xmlns="http://schemas.openxmlformats.org/spreadsheetml/2006/main" count="309" uniqueCount="202">
  <si>
    <t>Spenden</t>
  </si>
  <si>
    <t>Mitgliedsbeiträge</t>
  </si>
  <si>
    <t>Wirtschaftliche Tätigkeiten</t>
  </si>
  <si>
    <t>Personal I</t>
  </si>
  <si>
    <t>Beiblatt Personal</t>
  </si>
  <si>
    <t xml:space="preserve">Management- und Administrationspersonal </t>
  </si>
  <si>
    <t>Freiwilliger Sozialaufwand</t>
  </si>
  <si>
    <t>Personal II</t>
  </si>
  <si>
    <t>Fremdleistung</t>
  </si>
  <si>
    <t>Reinigung</t>
  </si>
  <si>
    <t xml:space="preserve"> </t>
  </si>
  <si>
    <t>Leasing</t>
  </si>
  <si>
    <t>Energie</t>
  </si>
  <si>
    <t>Abschreibungen</t>
  </si>
  <si>
    <t>Abschreibung Immat. Anlagevermögen</t>
  </si>
  <si>
    <t>Abschreibung Gebäude</t>
  </si>
  <si>
    <t>Abschreibung Betriebs- und Geschäftsausstattung</t>
  </si>
  <si>
    <t>Büromaterial</t>
  </si>
  <si>
    <t>Geldverkehrspesen</t>
  </si>
  <si>
    <t>Rechts- und Beratungskosten</t>
  </si>
  <si>
    <t>Finanzierungskosten</t>
  </si>
  <si>
    <t>Beiblatt Gemeinkosten</t>
  </si>
  <si>
    <t>Jahr</t>
  </si>
  <si>
    <t>davon Überstunden</t>
  </si>
  <si>
    <t>Lohn- nebenkosten</t>
  </si>
  <si>
    <t>Gemeinkosten</t>
  </si>
  <si>
    <t>finanziert durch</t>
  </si>
  <si>
    <t xml:space="preserve">Anschaffungs- kosten </t>
  </si>
  <si>
    <t>Nutzungs- dauer</t>
  </si>
  <si>
    <t>Abschreibung des Jahres</t>
  </si>
  <si>
    <t>Erläuterung</t>
  </si>
  <si>
    <t>Anlagevermögen</t>
  </si>
  <si>
    <t>Immaterielle Vermögensgegenstände</t>
  </si>
  <si>
    <t>Sachanlagen</t>
  </si>
  <si>
    <r>
      <t xml:space="preserve">S </t>
    </r>
    <r>
      <rPr>
        <b/>
        <sz val="10"/>
        <rFont val="Arial"/>
        <family val="2"/>
      </rPr>
      <t>Konzessionen, Lizenzen</t>
    </r>
  </si>
  <si>
    <r>
      <t xml:space="preserve">S </t>
    </r>
    <r>
      <rPr>
        <b/>
        <sz val="10"/>
        <rFont val="Arial"/>
        <family val="2"/>
      </rPr>
      <t>Grundstücke, Gebäude</t>
    </r>
  </si>
  <si>
    <r>
      <t xml:space="preserve">S </t>
    </r>
    <r>
      <rPr>
        <b/>
        <sz val="10"/>
        <rFont val="Arial"/>
        <family val="2"/>
      </rPr>
      <t>Betriebs- und Geschäftsausstattung</t>
    </r>
  </si>
  <si>
    <t xml:space="preserve">Spenden </t>
  </si>
  <si>
    <t xml:space="preserve">Anlagenverkäufe </t>
  </si>
  <si>
    <t>Zinserträge</t>
  </si>
  <si>
    <t>Angabe über Aufteilung</t>
  </si>
  <si>
    <t>Beiblatt Investitionen</t>
  </si>
  <si>
    <t>Gesamt
h/Jahr</t>
  </si>
  <si>
    <t>davon Zuschläge</t>
  </si>
  <si>
    <t>Arbeitsmaterial</t>
  </si>
  <si>
    <t>Leistung</t>
  </si>
  <si>
    <t>Organisationseigene KFZ</t>
  </si>
  <si>
    <t xml:space="preserve"> in VZÄ</t>
  </si>
  <si>
    <t>Sonstiges</t>
  </si>
  <si>
    <t>Personalkosten inkl. Lohnnebenkosten</t>
  </si>
  <si>
    <t>Ansprechperson</t>
  </si>
  <si>
    <t>Erstellungsdatum</t>
  </si>
  <si>
    <t>VZÄ</t>
  </si>
  <si>
    <t>Gesamtkosten</t>
  </si>
  <si>
    <t>Gesamterlöse</t>
  </si>
  <si>
    <t>Hilfskräfte</t>
  </si>
  <si>
    <t>Gesamt</t>
  </si>
  <si>
    <t>Fahrtkosten, km-Gelder (Anfahrt, Touren)</t>
  </si>
  <si>
    <t>Fahrzeugleasing</t>
  </si>
  <si>
    <t>Versicherungen</t>
  </si>
  <si>
    <t>Buchführungs-, Prüf- und Lohnverrechnungskosten</t>
  </si>
  <si>
    <t>Gebühren und sonstige Abgaben</t>
  </si>
  <si>
    <t>Sonstige Kosten</t>
  </si>
  <si>
    <t>ERLÖSE</t>
  </si>
  <si>
    <t>Material und bezogene Leistungen</t>
  </si>
  <si>
    <t>Instandhaltung und Reparaturen</t>
  </si>
  <si>
    <t>Geringwertige Wirtschaftsgüter (GWG)</t>
  </si>
  <si>
    <t>Supervision &amp; Coaching</t>
  </si>
  <si>
    <t>BEIBLATT  PERSONAL</t>
  </si>
  <si>
    <t>BEIBLATT GEMEINKOSTEN</t>
  </si>
  <si>
    <t xml:space="preserve">Miete und Betriebskosten </t>
  </si>
  <si>
    <t>Personenbezogene Arbeitskostenzuschüsse</t>
  </si>
  <si>
    <r>
      <t xml:space="preserve">S </t>
    </r>
    <r>
      <rPr>
        <b/>
        <sz val="10"/>
        <rFont val="Arial"/>
        <family val="2"/>
      </rPr>
      <t>Sonstige Anlagen</t>
    </r>
  </si>
  <si>
    <r>
      <t xml:space="preserve">S </t>
    </r>
    <r>
      <rPr>
        <b/>
        <sz val="10"/>
        <rFont val="Arial"/>
        <family val="2"/>
      </rPr>
      <t>Geringwertige Wirtschaftsgüter</t>
    </r>
  </si>
  <si>
    <t>Abschreibungs-basis</t>
  </si>
  <si>
    <t>Abschreibung sonstige Anlagen</t>
  </si>
  <si>
    <t>davon FSW Fördermittel netto</t>
  </si>
  <si>
    <t>Erlöse aus Tätigkeit (leistungsbezogen)</t>
  </si>
  <si>
    <t>Andere Erlöse</t>
  </si>
  <si>
    <t>Erlöse aus Tätigkeit (nicht leistungsbez.)</t>
  </si>
  <si>
    <t>Personalbezogene Erlöse</t>
  </si>
  <si>
    <t xml:space="preserve">Erlöse aus Kostenerstattung </t>
  </si>
  <si>
    <t>Sachkosten</t>
  </si>
  <si>
    <t>KOSTEN</t>
  </si>
  <si>
    <t>BEIBLATT ABSCHREIBUNGEN</t>
  </si>
  <si>
    <t xml:space="preserve">Erlöse aus der Tätigkeit </t>
  </si>
  <si>
    <t>Erlöse aus wirtschaftlicher Tätigkeit</t>
  </si>
  <si>
    <t>Sonstige Erlöse</t>
  </si>
  <si>
    <t>Kosten - Erlöse</t>
  </si>
  <si>
    <t>Mieterlöse</t>
  </si>
  <si>
    <t>Beiblatt Abschreibungen</t>
  </si>
  <si>
    <t>bereinigte Gemeinkosten gesamt</t>
  </si>
  <si>
    <t>Verein/ Organisation</t>
  </si>
  <si>
    <t>Kostenersätze AMS/ BSB</t>
  </si>
  <si>
    <t>Essen/ Verpflegung</t>
  </si>
  <si>
    <t>Schulung/ Fortbildung</t>
  </si>
  <si>
    <t>technische Betriebsführung/ EDV</t>
  </si>
  <si>
    <t>Porto/ Telekommunikation/ TV-Gebühren</t>
  </si>
  <si>
    <t>Veranstaltungen/ Öffentlichkeitsarbeit</t>
  </si>
  <si>
    <t>Erlöse</t>
  </si>
  <si>
    <t>Management- und Admin.personal: Gehälter</t>
  </si>
  <si>
    <t>Management- und Admin.personal: Sozialabgaben</t>
  </si>
  <si>
    <t>Kostenerstattung für Zivildienstleistende</t>
  </si>
  <si>
    <t>Management- und Admin.personal: Vergütungen zu Gehältern</t>
  </si>
  <si>
    <t>S</t>
  </si>
  <si>
    <t>Personal/Kapazität</t>
  </si>
  <si>
    <t>kalkulierte Fördermittel FSW</t>
  </si>
  <si>
    <t>in EUR</t>
  </si>
  <si>
    <t>Leistungsmenge</t>
  </si>
  <si>
    <t>Kalkulierte Fördermittel FSW netto</t>
  </si>
  <si>
    <t>Erläuterungen</t>
  </si>
  <si>
    <t>h/Jahr</t>
  </si>
  <si>
    <t>direkte Einzelkosten Wochentag</t>
  </si>
  <si>
    <t>direkte Einzelkosten
Sonn-/Feiertag</t>
  </si>
  <si>
    <t>bereinigte direkte Einzelkosten gesamt</t>
  </si>
  <si>
    <t>BEIBLATT DIREKTE EINZELKOSTEN</t>
  </si>
  <si>
    <t>SelbstzahlerInnen</t>
  </si>
  <si>
    <t>Tarifsatz netto</t>
  </si>
  <si>
    <t>Platz für Nebenrechnungen</t>
  </si>
  <si>
    <t>Kosten (mengenabhängig)</t>
  </si>
  <si>
    <t>Personalkosten lt. Kalkulation</t>
  </si>
  <si>
    <t>Administration und Sekretariat</t>
  </si>
  <si>
    <t>Management</t>
  </si>
  <si>
    <r>
      <t xml:space="preserve">S </t>
    </r>
    <r>
      <rPr>
        <b/>
        <sz val="10"/>
        <rFont val="Arial"/>
        <family val="2"/>
      </rPr>
      <t>Sonstiges Personal</t>
    </r>
  </si>
  <si>
    <t>Wirtschafts- und Versorgungspersonal</t>
  </si>
  <si>
    <t>Diverse Betreuungsleistung</t>
  </si>
  <si>
    <t>Sonstiges Personal</t>
  </si>
  <si>
    <t>Verpflegung</t>
  </si>
  <si>
    <t>Pflege- und Therapiematerial</t>
  </si>
  <si>
    <t>Wäsche</t>
  </si>
  <si>
    <t>Sonstiges Material</t>
  </si>
  <si>
    <t>Sonstige bezogene Leistungen</t>
  </si>
  <si>
    <t>Miete/Betriebskosten</t>
  </si>
  <si>
    <t>Miete Gebäude und Grundstücke</t>
  </si>
  <si>
    <t xml:space="preserve">Betriebskosten </t>
  </si>
  <si>
    <t>KFZ-Leasing</t>
  </si>
  <si>
    <t>Sonstige</t>
  </si>
  <si>
    <t>Sonstige Sachaufwände</t>
  </si>
  <si>
    <t>Transport-, Reise- und Fahrtaufwand</t>
  </si>
  <si>
    <t>Haustechnik - Digitalisierung</t>
  </si>
  <si>
    <t>Büro-, Werbe- und Repräsentationsaufwand</t>
  </si>
  <si>
    <t>Schulung/Fortbildung/Supervision</t>
  </si>
  <si>
    <t>Übrige</t>
  </si>
  <si>
    <t>Aufwände aus Finanzierung</t>
  </si>
  <si>
    <t>Zinsaufwände</t>
  </si>
  <si>
    <t>sonstige Finanzaufwände</t>
  </si>
  <si>
    <t>Personal</t>
  </si>
  <si>
    <t>=</t>
  </si>
  <si>
    <t>Bruttopersonal- kosten inkl. SZ</t>
  </si>
  <si>
    <t>BEIBLATT TARIFKALKULATION</t>
  </si>
  <si>
    <t>Förderungen, Zuschüsse u Beiträge Dritter</t>
  </si>
  <si>
    <t>Name von dritten Fördergebern</t>
  </si>
  <si>
    <t>Höhe eingesetzter Eigenmittel</t>
  </si>
  <si>
    <t>Erlöse Krankenkassen</t>
  </si>
  <si>
    <t>anteilige Gemeinkosten</t>
  </si>
  <si>
    <t>Heimhilfe</t>
  </si>
  <si>
    <t>Summe</t>
  </si>
  <si>
    <t>Abschreibung</t>
  </si>
  <si>
    <t>Anteilige Leistungen:</t>
  </si>
  <si>
    <t>Hauskrankenpflege</t>
  </si>
  <si>
    <t>Besuchsdienst</t>
  </si>
  <si>
    <t>Mobile Palliativteams</t>
  </si>
  <si>
    <t>Tageszentren</t>
  </si>
  <si>
    <t>Kostenersätze AMS / SMS</t>
  </si>
  <si>
    <t>Std</t>
  </si>
  <si>
    <t>Management / Teamleitung</t>
  </si>
  <si>
    <t>Administration / Einsatzplanung / Koordination</t>
  </si>
  <si>
    <t>FSW Subjektförderung</t>
  </si>
  <si>
    <t>FSW Objektförderung</t>
  </si>
  <si>
    <t>Ø-Tagsatz</t>
  </si>
  <si>
    <t>Angaben zur Leistungsmenge</t>
  </si>
  <si>
    <t>Tag</t>
  </si>
  <si>
    <t>FachsozialbetreuerInnen</t>
  </si>
  <si>
    <t>Diplom-SozialarbeiterInnen</t>
  </si>
  <si>
    <t>Diplomierte Gesundheits- und KrankenpflegerInnen</t>
  </si>
  <si>
    <t>PflegefachassistentInnen</t>
  </si>
  <si>
    <t>PflegeassistentInnen</t>
  </si>
  <si>
    <t>SeniorenbetreuerInnen</t>
  </si>
  <si>
    <t>Reserve</t>
  </si>
  <si>
    <t>noch leer</t>
  </si>
  <si>
    <r>
      <t xml:space="preserve">S </t>
    </r>
    <r>
      <rPr>
        <b/>
        <sz val="10"/>
        <rFont val="Arial"/>
        <family val="2"/>
      </rPr>
      <t>Administration</t>
    </r>
  </si>
  <si>
    <t>für Tage im Jahr</t>
  </si>
  <si>
    <t>Personal - Standort Mgt.</t>
  </si>
  <si>
    <t>Personal - BewohnerInnen Mgt.</t>
  </si>
  <si>
    <t>Administration</t>
  </si>
  <si>
    <t>Annahme Monat mit 30 Tagen</t>
  </si>
  <si>
    <t xml:space="preserve">Leistung </t>
  </si>
  <si>
    <r>
      <t>S</t>
    </r>
    <r>
      <rPr>
        <b/>
        <sz val="10"/>
        <rFont val="Arial"/>
        <family val="2"/>
      </rPr>
      <t xml:space="preserve"> Personal für BewohnerInnen Management</t>
    </r>
  </si>
  <si>
    <r>
      <t>S</t>
    </r>
    <r>
      <rPr>
        <b/>
        <sz val="10"/>
        <rFont val="Arial"/>
        <family val="2"/>
      </rPr>
      <t xml:space="preserve"> Personal für Standort Management</t>
    </r>
  </si>
  <si>
    <t>Anzahl aller SWG-Basispakete = Plätze
in allen SWGs:</t>
  </si>
  <si>
    <t>Tage SWG-Basispakete pro Jahr</t>
  </si>
  <si>
    <t>SWG-Basispaket</t>
  </si>
  <si>
    <t>Personal für SWG-Basispaket</t>
  </si>
  <si>
    <t>SWG-Basispaket Kosten (mengenabhängig) netto</t>
  </si>
  <si>
    <t xml:space="preserve">SWG-Basispaket Gemeinkosten netto </t>
  </si>
  <si>
    <t>Personalkosten SWG-Basispaket</t>
  </si>
  <si>
    <t>Betreuung mit Fahrt-Tageszentrum</t>
  </si>
  <si>
    <t>v1_20190913</t>
  </si>
  <si>
    <t xml:space="preserve">Rechts- und Beratungsaufwand (inkl. BH und LV) </t>
  </si>
  <si>
    <t>Abschreibung Immaterialles Anlagevermögen</t>
  </si>
  <si>
    <t>HeimhelferInnen</t>
  </si>
  <si>
    <t>Organisation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</si>
</sst>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_-;\-* #,##0.00_-;_-* &quot;-&quot;??_-;_-@_-"/>
    <numFmt numFmtId="164" formatCode="#,##0.00_ ;[Red]\-#,##0.00\ "/>
    <numFmt numFmtId="165" formatCode="#,##0_ ;[Red]\-#,##0\ "/>
    <numFmt numFmtId="166" formatCode="_-* #,##0.00\ [$€]_-;\-* #,##0.00\ [$€]_-;_-* &quot;-&quot;??\ [$€]_-;_-@_-"/>
    <numFmt numFmtId="167" formatCode="d/\ mmmm\ yyyy"/>
    <numFmt numFmtId="168" formatCode="_-* #,##0_-;\-* #,##0_-;_-* &quot;-&quot;??_-;_-@_-"/>
    <numFmt numFmtId="169" formatCode="#,##0.0"/>
  </numFmts>
  <fonts count="31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Symbol"/>
      <family val="1"/>
      <charset val="2"/>
    </font>
    <font>
      <sz val="9"/>
      <name val="Arial"/>
      <family val="2"/>
    </font>
    <font>
      <b/>
      <i/>
      <sz val="10"/>
      <name val="Arial"/>
      <family val="2"/>
    </font>
    <font>
      <sz val="10"/>
      <name val="Symbol"/>
      <family val="1"/>
      <charset val="2"/>
    </font>
    <font>
      <sz val="10"/>
      <color indexed="43"/>
      <name val="Arial"/>
      <family val="2"/>
    </font>
    <font>
      <sz val="10"/>
      <color indexed="18"/>
      <name val="Arial"/>
      <family val="2"/>
    </font>
    <font>
      <b/>
      <sz val="14"/>
      <color indexed="8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sz val="10"/>
      <color indexed="8"/>
      <name val="Arial"/>
      <family val="2"/>
    </font>
    <font>
      <sz val="12"/>
      <color indexed="81"/>
      <name val="Tahoma"/>
      <family val="2"/>
    </font>
    <font>
      <sz val="8"/>
      <color indexed="81"/>
      <name val="Tahoma"/>
      <family val="2"/>
    </font>
    <font>
      <sz val="6.5"/>
      <name val="Arial"/>
      <family val="2"/>
    </font>
    <font>
      <sz val="8"/>
      <color indexed="10"/>
      <name val="Arial"/>
      <family val="2"/>
    </font>
    <font>
      <sz val="10"/>
      <color rgb="FFFF0000"/>
      <name val="Arial"/>
      <family val="2"/>
    </font>
    <font>
      <sz val="10"/>
      <name val="Arial"/>
      <family val="2"/>
    </font>
    <font>
      <b/>
      <sz val="20"/>
      <color rgb="FFFF0000"/>
      <name val="Arial"/>
      <family val="2"/>
    </font>
    <font>
      <sz val="11"/>
      <name val="Calibri"/>
      <family val="2"/>
    </font>
    <font>
      <sz val="10"/>
      <color theme="0"/>
      <name val="Arial"/>
      <family val="2"/>
    </font>
    <font>
      <i/>
      <sz val="8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FF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8"/>
      </top>
      <bottom style="double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42"/>
      </top>
      <bottom style="thin">
        <color indexed="42"/>
      </bottom>
      <diagonal/>
    </border>
    <border>
      <left style="medium">
        <color indexed="64"/>
      </left>
      <right style="thin">
        <color indexed="64"/>
      </right>
      <top style="thin">
        <color indexed="42"/>
      </top>
      <bottom style="thin">
        <color indexed="42"/>
      </bottom>
      <diagonal/>
    </border>
    <border>
      <left style="thin">
        <color indexed="64"/>
      </left>
      <right style="medium">
        <color indexed="64"/>
      </right>
      <top style="thin">
        <color indexed="42"/>
      </top>
      <bottom style="thin">
        <color indexed="42"/>
      </bottom>
      <diagonal/>
    </border>
    <border>
      <left/>
      <right/>
      <top style="thin">
        <color indexed="42"/>
      </top>
      <bottom style="thin">
        <color indexed="4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42"/>
      </top>
      <bottom style="thin">
        <color indexed="42"/>
      </bottom>
      <diagonal/>
    </border>
    <border>
      <left style="thin">
        <color indexed="64"/>
      </left>
      <right style="dotted">
        <color indexed="64"/>
      </right>
      <top style="thin">
        <color indexed="42"/>
      </top>
      <bottom style="thin">
        <color indexed="4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42"/>
      </top>
      <bottom/>
      <diagonal/>
    </border>
    <border>
      <left style="medium">
        <color indexed="64"/>
      </left>
      <right style="thin">
        <color indexed="64"/>
      </right>
      <top style="thin">
        <color indexed="42"/>
      </top>
      <bottom/>
      <diagonal/>
    </border>
    <border>
      <left style="thin">
        <color indexed="64"/>
      </left>
      <right style="thin">
        <color indexed="64"/>
      </right>
      <top style="thin">
        <color indexed="42"/>
      </top>
      <bottom/>
      <diagonal/>
    </border>
    <border>
      <left style="thin">
        <color indexed="64"/>
      </left>
      <right style="medium">
        <color indexed="64"/>
      </right>
      <top style="thin">
        <color indexed="42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42"/>
      </top>
      <bottom style="thin">
        <color indexed="42"/>
      </bottom>
      <diagonal/>
    </border>
    <border>
      <left style="thin">
        <color indexed="64"/>
      </left>
      <right style="thin">
        <color indexed="64"/>
      </right>
      <top style="thin">
        <color indexed="42"/>
      </top>
      <bottom style="thin">
        <color indexed="42"/>
      </bottom>
      <diagonal/>
    </border>
    <border>
      <left style="thin">
        <color indexed="64"/>
      </left>
      <right/>
      <top/>
      <bottom style="thin">
        <color indexed="42"/>
      </bottom>
      <diagonal/>
    </border>
    <border>
      <left style="medium">
        <color indexed="64"/>
      </left>
      <right style="thin">
        <color indexed="64"/>
      </right>
      <top/>
      <bottom style="thin">
        <color indexed="42"/>
      </bottom>
      <diagonal/>
    </border>
    <border>
      <left style="thin">
        <color indexed="64"/>
      </left>
      <right style="thin">
        <color indexed="64"/>
      </right>
      <top/>
      <bottom style="thin">
        <color indexed="42"/>
      </bottom>
      <diagonal/>
    </border>
    <border>
      <left style="thin">
        <color indexed="64"/>
      </left>
      <right style="medium">
        <color indexed="64"/>
      </right>
      <top/>
      <bottom style="thin">
        <color indexed="4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42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42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42"/>
      </top>
      <bottom style="thin">
        <color indexed="4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4" fontId="1" fillId="2" borderId="0">
      <protection locked="0"/>
    </xf>
    <xf numFmtId="39" fontId="7" fillId="3" borderId="1" applyNumberFormat="0" applyFont="0" applyFill="0" applyBorder="0" applyAlignment="0" applyProtection="0"/>
    <xf numFmtId="0" fontId="16" fillId="4" borderId="2" applyNumberFormat="0" applyFont="0" applyFill="0" applyBorder="0" applyAlignment="0" applyProtection="0"/>
    <xf numFmtId="43" fontId="1" fillId="0" borderId="0" applyFont="0" applyFill="0" applyBorder="0" applyAlignment="0" applyProtection="0"/>
    <xf numFmtId="39" fontId="1" fillId="0" borderId="0" applyNumberFormat="0" applyFont="0" applyFill="0" applyBorder="0" applyAlignment="0" applyProtection="0"/>
    <xf numFmtId="166" fontId="1" fillId="0" borderId="0" applyFont="0" applyFill="0" applyBorder="0" applyAlignment="0" applyProtection="0"/>
    <xf numFmtId="4" fontId="17" fillId="0" borderId="0"/>
    <xf numFmtId="0" fontId="18" fillId="5" borderId="0" applyFill="0" applyBorder="0" applyAlignment="0" applyProtection="0">
      <alignment horizontal="left"/>
    </xf>
    <xf numFmtId="0" fontId="18" fillId="5" borderId="0" applyFill="0" applyBorder="0" applyAlignment="0" applyProtection="0"/>
    <xf numFmtId="39" fontId="18" fillId="0" borderId="3"/>
    <xf numFmtId="4" fontId="18" fillId="2" borderId="4"/>
    <xf numFmtId="0" fontId="7" fillId="0" borderId="0"/>
    <xf numFmtId="0" fontId="16" fillId="4" borderId="5" applyNumberFormat="0" applyFont="0" applyFill="0" applyBorder="0" applyAlignment="0" applyProtection="0"/>
    <xf numFmtId="0" fontId="7" fillId="0" borderId="0"/>
    <xf numFmtId="39" fontId="19" fillId="6" borderId="0" applyNumberFormat="0" applyFont="0" applyFill="0" applyBorder="0" applyAlignment="0" applyProtection="0"/>
    <xf numFmtId="39" fontId="20" fillId="6" borderId="6" applyNumberFormat="0" applyFont="0" applyFill="0" applyBorder="0" applyAlignment="0" applyProtection="0"/>
    <xf numFmtId="9" fontId="26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99">
    <xf numFmtId="0" fontId="0" fillId="0" borderId="0" xfId="0"/>
    <xf numFmtId="0" fontId="2" fillId="5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</xf>
    <xf numFmtId="3" fontId="7" fillId="0" borderId="9" xfId="0" applyNumberFormat="1" applyFont="1" applyFill="1" applyBorder="1" applyAlignment="1" applyProtection="1">
      <alignment horizontal="center" wrapText="1"/>
      <protection locked="0"/>
    </xf>
    <xf numFmtId="3" fontId="7" fillId="0" borderId="10" xfId="0" applyNumberFormat="1" applyFont="1" applyFill="1" applyBorder="1" applyAlignment="1" applyProtection="1">
      <alignment horizontal="center" wrapText="1"/>
      <protection locked="0"/>
    </xf>
    <xf numFmtId="3" fontId="7" fillId="0" borderId="11" xfId="0" applyNumberFormat="1" applyFont="1" applyFill="1" applyBorder="1" applyAlignment="1" applyProtection="1">
      <alignment horizontal="center" wrapText="1"/>
      <protection locked="0"/>
    </xf>
    <xf numFmtId="3" fontId="7" fillId="0" borderId="13" xfId="0" applyNumberFormat="1" applyFont="1" applyFill="1" applyBorder="1" applyAlignment="1" applyProtection="1">
      <alignment horizontal="center" wrapText="1"/>
      <protection locked="0"/>
    </xf>
    <xf numFmtId="3" fontId="7" fillId="0" borderId="14" xfId="0" applyNumberFormat="1" applyFont="1" applyFill="1" applyBorder="1" applyAlignment="1" applyProtection="1">
      <alignment horizontal="center" wrapText="1"/>
      <protection locked="0"/>
    </xf>
    <xf numFmtId="3" fontId="7" fillId="0" borderId="8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Fill="1" applyBorder="1" applyAlignment="1" applyProtection="1">
      <alignment horizontal="right" vertical="top" wrapText="1"/>
      <protection locked="0"/>
    </xf>
    <xf numFmtId="3" fontId="7" fillId="8" borderId="1" xfId="0" applyNumberFormat="1" applyFont="1" applyFill="1" applyBorder="1" applyAlignment="1" applyProtection="1">
      <alignment horizontal="right" vertical="top" wrapText="1"/>
      <protection locked="0"/>
    </xf>
    <xf numFmtId="3" fontId="0" fillId="0" borderId="1" xfId="0" applyNumberFormat="1" applyBorder="1" applyAlignment="1" applyProtection="1">
      <alignment vertical="top" wrapText="1"/>
      <protection locked="0"/>
    </xf>
    <xf numFmtId="3" fontId="7" fillId="0" borderId="1" xfId="0" applyNumberFormat="1" applyFont="1" applyFill="1" applyBorder="1" applyAlignment="1" applyProtection="1">
      <alignment horizontal="right" vertical="top" wrapText="1"/>
      <protection locked="0"/>
    </xf>
    <xf numFmtId="3" fontId="3" fillId="0" borderId="1" xfId="0" applyNumberFormat="1" applyFont="1" applyFill="1" applyBorder="1" applyAlignment="1" applyProtection="1">
      <alignment horizontal="left" vertical="top" wrapText="1"/>
      <protection locked="0"/>
    </xf>
    <xf numFmtId="3" fontId="7" fillId="0" borderId="1" xfId="0" applyNumberFormat="1" applyFont="1" applyFill="1" applyBorder="1" applyAlignment="1" applyProtection="1">
      <alignment vertical="top" wrapText="1"/>
      <protection locked="0"/>
    </xf>
    <xf numFmtId="3" fontId="3" fillId="0" borderId="2" xfId="0" applyNumberFormat="1" applyFont="1" applyBorder="1" applyAlignment="1" applyProtection="1">
      <alignment vertical="top" wrapText="1"/>
      <protection locked="0"/>
    </xf>
    <xf numFmtId="3" fontId="3" fillId="0" borderId="1" xfId="0" applyNumberFormat="1" applyFont="1" applyBorder="1" applyAlignment="1" applyProtection="1">
      <alignment vertical="top" wrapText="1"/>
      <protection locked="0"/>
    </xf>
    <xf numFmtId="3" fontId="4" fillId="0" borderId="1" xfId="0" applyNumberFormat="1" applyFont="1" applyFill="1" applyBorder="1" applyAlignment="1" applyProtection="1">
      <alignment vertical="top" wrapText="1"/>
      <protection locked="0"/>
    </xf>
    <xf numFmtId="3" fontId="0" fillId="0" borderId="1" xfId="0" applyNumberFormat="1" applyFill="1" applyBorder="1" applyAlignment="1" applyProtection="1">
      <alignment vertical="top" wrapText="1"/>
      <protection locked="0"/>
    </xf>
    <xf numFmtId="3" fontId="7" fillId="0" borderId="1" xfId="0" applyNumberFormat="1" applyFont="1" applyBorder="1" applyAlignment="1" applyProtection="1">
      <alignment vertical="top" wrapText="1"/>
      <protection locked="0"/>
    </xf>
    <xf numFmtId="3" fontId="4" fillId="7" borderId="1" xfId="0" applyNumberFormat="1" applyFont="1" applyFill="1" applyBorder="1" applyAlignment="1" applyProtection="1">
      <alignment horizontal="right" wrapText="1"/>
      <protection locked="0"/>
    </xf>
    <xf numFmtId="0" fontId="10" fillId="0" borderId="0" xfId="0" applyFont="1" applyBorder="1" applyProtection="1"/>
    <xf numFmtId="0" fontId="0" fillId="0" borderId="0" xfId="0" applyProtection="1"/>
    <xf numFmtId="0" fontId="0" fillId="0" borderId="0" xfId="0" applyFill="1" applyBorder="1" applyAlignment="1" applyProtection="1">
      <alignment wrapText="1"/>
    </xf>
    <xf numFmtId="0" fontId="0" fillId="0" borderId="0" xfId="0" applyAlignment="1" applyProtection="1">
      <alignment wrapText="1"/>
    </xf>
    <xf numFmtId="0" fontId="3" fillId="0" borderId="0" xfId="0" applyFont="1" applyAlignment="1" applyProtection="1">
      <alignment wrapText="1"/>
    </xf>
    <xf numFmtId="0" fontId="0" fillId="0" borderId="0" xfId="0" applyFill="1" applyProtection="1"/>
    <xf numFmtId="0" fontId="4" fillId="2" borderId="0" xfId="0" applyFont="1" applyFill="1" applyBorder="1" applyAlignment="1" applyProtection="1">
      <alignment horizontal="left"/>
    </xf>
    <xf numFmtId="49" fontId="4" fillId="0" borderId="0" xfId="0" applyNumberFormat="1" applyFont="1" applyFill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  <xf numFmtId="0" fontId="0" fillId="0" borderId="0" xfId="0" applyBorder="1" applyProtection="1"/>
    <xf numFmtId="0" fontId="0" fillId="0" borderId="0" xfId="0" applyBorder="1" applyAlignment="1" applyProtection="1">
      <alignment wrapText="1"/>
    </xf>
    <xf numFmtId="0" fontId="3" fillId="0" borderId="0" xfId="0" applyFont="1" applyBorder="1" applyAlignment="1" applyProtection="1">
      <alignment wrapText="1"/>
    </xf>
    <xf numFmtId="0" fontId="4" fillId="9" borderId="5" xfId="0" applyFont="1" applyFill="1" applyBorder="1" applyAlignment="1" applyProtection="1">
      <alignment vertical="center"/>
    </xf>
    <xf numFmtId="0" fontId="0" fillId="9" borderId="15" xfId="0" applyFill="1" applyBorder="1" applyAlignment="1" applyProtection="1">
      <alignment vertical="top"/>
    </xf>
    <xf numFmtId="0" fontId="0" fillId="9" borderId="2" xfId="0" applyFill="1" applyBorder="1" applyAlignment="1" applyProtection="1">
      <alignment vertical="top"/>
    </xf>
    <xf numFmtId="0" fontId="0" fillId="0" borderId="0" xfId="0" applyFill="1" applyBorder="1" applyAlignment="1" applyProtection="1">
      <alignment vertical="top" wrapText="1"/>
    </xf>
    <xf numFmtId="164" fontId="4" fillId="9" borderId="1" xfId="0" applyNumberFormat="1" applyFont="1" applyFill="1" applyBorder="1" applyAlignment="1" applyProtection="1">
      <alignment wrapText="1"/>
    </xf>
    <xf numFmtId="0" fontId="3" fillId="0" borderId="0" xfId="0" applyFont="1" applyFill="1" applyBorder="1" applyAlignment="1" applyProtection="1">
      <alignment vertical="top" wrapText="1"/>
    </xf>
    <xf numFmtId="0" fontId="0" fillId="0" borderId="16" xfId="0" applyBorder="1" applyAlignment="1" applyProtection="1">
      <alignment vertical="top"/>
    </xf>
    <xf numFmtId="164" fontId="4" fillId="7" borderId="1" xfId="0" applyNumberFormat="1" applyFont="1" applyFill="1" applyBorder="1" applyAlignment="1" applyProtection="1">
      <alignment horizontal="right" vertical="center" wrapText="1"/>
    </xf>
    <xf numFmtId="164" fontId="0" fillId="0" borderId="0" xfId="0" applyNumberFormat="1" applyFill="1" applyBorder="1" applyAlignment="1" applyProtection="1">
      <alignment horizontal="right" vertical="top" wrapText="1"/>
    </xf>
    <xf numFmtId="164" fontId="3" fillId="0" borderId="0" xfId="0" applyNumberFormat="1" applyFont="1" applyFill="1" applyBorder="1" applyAlignment="1" applyProtection="1">
      <alignment horizontal="center" vertical="top" wrapText="1"/>
    </xf>
    <xf numFmtId="0" fontId="0" fillId="0" borderId="0" xfId="0" applyFill="1" applyAlignment="1" applyProtection="1">
      <alignment vertical="top"/>
    </xf>
    <xf numFmtId="0" fontId="0" fillId="0" borderId="0" xfId="0" applyAlignment="1" applyProtection="1">
      <alignment vertical="top"/>
    </xf>
    <xf numFmtId="0" fontId="0" fillId="0" borderId="17" xfId="0" applyFill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center" vertical="top" wrapText="1"/>
    </xf>
    <xf numFmtId="0" fontId="0" fillId="0" borderId="0" xfId="0" applyBorder="1" applyAlignment="1" applyProtection="1">
      <alignment vertical="top"/>
    </xf>
    <xf numFmtId="0" fontId="0" fillId="0" borderId="0" xfId="0" applyFill="1" applyBorder="1" applyAlignment="1" applyProtection="1">
      <alignment vertical="top"/>
    </xf>
    <xf numFmtId="0" fontId="3" fillId="0" borderId="0" xfId="0" applyFont="1" applyBorder="1" applyAlignment="1" applyProtection="1">
      <alignment vertical="top" wrapText="1"/>
    </xf>
    <xf numFmtId="0" fontId="0" fillId="0" borderId="0" xfId="0" applyFill="1" applyBorder="1" applyProtection="1"/>
    <xf numFmtId="0" fontId="5" fillId="10" borderId="1" xfId="0" applyFont="1" applyFill="1" applyBorder="1" applyAlignment="1" applyProtection="1">
      <alignment horizontal="center" vertical="center" wrapText="1"/>
    </xf>
    <xf numFmtId="0" fontId="0" fillId="0" borderId="3" xfId="0" applyBorder="1" applyAlignment="1" applyProtection="1">
      <alignment vertical="top"/>
    </xf>
    <xf numFmtId="164" fontId="0" fillId="0" borderId="15" xfId="0" applyNumberFormat="1" applyFill="1" applyBorder="1" applyAlignment="1" applyProtection="1">
      <alignment horizontal="right" vertical="top" wrapText="1"/>
    </xf>
    <xf numFmtId="0" fontId="3" fillId="0" borderId="3" xfId="0" applyFont="1" applyBorder="1" applyAlignment="1" applyProtection="1">
      <alignment vertical="top" wrapText="1"/>
    </xf>
    <xf numFmtId="164" fontId="4" fillId="9" borderId="1" xfId="0" applyNumberFormat="1" applyFont="1" applyFill="1" applyBorder="1" applyAlignment="1" applyProtection="1">
      <alignment vertical="center" wrapText="1"/>
    </xf>
    <xf numFmtId="164" fontId="6" fillId="9" borderId="1" xfId="0" applyNumberFormat="1" applyFont="1" applyFill="1" applyBorder="1" applyAlignment="1" applyProtection="1">
      <alignment wrapText="1"/>
    </xf>
    <xf numFmtId="0" fontId="4" fillId="7" borderId="1" xfId="0" applyFont="1" applyFill="1" applyBorder="1" applyAlignment="1" applyProtection="1">
      <alignment vertical="top"/>
    </xf>
    <xf numFmtId="0" fontId="4" fillId="7" borderId="1" xfId="0" applyFont="1" applyFill="1" applyBorder="1" applyAlignment="1" applyProtection="1">
      <alignment vertical="center"/>
    </xf>
    <xf numFmtId="3" fontId="4" fillId="7" borderId="1" xfId="0" quotePrefix="1" applyNumberFormat="1" applyFont="1" applyFill="1" applyBorder="1" applyAlignment="1" applyProtection="1">
      <alignment horizontal="right" wrapText="1"/>
    </xf>
    <xf numFmtId="164" fontId="6" fillId="7" borderId="1" xfId="0" applyNumberFormat="1" applyFont="1" applyFill="1" applyBorder="1" applyAlignment="1" applyProtection="1">
      <alignment horizontal="left" wrapText="1"/>
    </xf>
    <xf numFmtId="3" fontId="4" fillId="7" borderId="1" xfId="0" applyNumberFormat="1" applyFont="1" applyFill="1" applyBorder="1" applyAlignment="1" applyProtection="1">
      <alignment horizontal="right" wrapText="1"/>
    </xf>
    <xf numFmtId="164" fontId="6" fillId="7" borderId="1" xfId="0" applyNumberFormat="1" applyFont="1" applyFill="1" applyBorder="1" applyAlignment="1" applyProtection="1">
      <alignment horizontal="right" wrapText="1"/>
    </xf>
    <xf numFmtId="0" fontId="4" fillId="0" borderId="16" xfId="0" applyFont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 wrapText="1"/>
    </xf>
    <xf numFmtId="3" fontId="0" fillId="8" borderId="1" xfId="0" applyNumberFormat="1" applyFill="1" applyBorder="1" applyAlignment="1" applyProtection="1">
      <alignment vertical="top" wrapText="1"/>
    </xf>
    <xf numFmtId="0" fontId="3" fillId="8" borderId="1" xfId="0" applyFont="1" applyFill="1" applyBorder="1" applyAlignment="1" applyProtection="1">
      <alignment vertical="top" wrapText="1"/>
    </xf>
    <xf numFmtId="0" fontId="4" fillId="0" borderId="0" xfId="0" applyFont="1" applyFill="1" applyBorder="1" applyAlignment="1" applyProtection="1">
      <alignment vertical="top"/>
    </xf>
    <xf numFmtId="0" fontId="4" fillId="0" borderId="0" xfId="0" applyFont="1" applyAlignment="1" applyProtection="1">
      <alignment vertical="top"/>
    </xf>
    <xf numFmtId="164" fontId="4" fillId="0" borderId="17" xfId="0" applyNumberFormat="1" applyFont="1" applyFill="1" applyBorder="1" applyAlignment="1" applyProtection="1">
      <alignment horizontal="right" wrapText="1"/>
    </xf>
    <xf numFmtId="164" fontId="4" fillId="0" borderId="0" xfId="0" applyNumberFormat="1" applyFont="1" applyFill="1" applyBorder="1" applyAlignment="1" applyProtection="1">
      <alignment horizontal="right" wrapText="1"/>
    </xf>
    <xf numFmtId="0" fontId="4" fillId="0" borderId="0" xfId="0" applyFont="1" applyBorder="1" applyAlignment="1" applyProtection="1">
      <alignment vertical="top"/>
    </xf>
    <xf numFmtId="164" fontId="6" fillId="7" borderId="2" xfId="0" applyNumberFormat="1" applyFont="1" applyFill="1" applyBorder="1" applyAlignment="1" applyProtection="1">
      <alignment horizontal="left" wrapText="1"/>
    </xf>
    <xf numFmtId="0" fontId="0" fillId="0" borderId="1" xfId="0" applyFill="1" applyBorder="1" applyAlignment="1" applyProtection="1">
      <alignment vertical="top" wrapText="1"/>
      <protection locked="0"/>
    </xf>
    <xf numFmtId="3" fontId="0" fillId="0" borderId="1" xfId="0" quotePrefix="1" applyNumberFormat="1" applyFill="1" applyBorder="1" applyAlignment="1" applyProtection="1">
      <alignment vertical="top" wrapText="1"/>
      <protection locked="0"/>
    </xf>
    <xf numFmtId="0" fontId="8" fillId="0" borderId="0" xfId="0" applyFont="1" applyBorder="1" applyAlignment="1" applyProtection="1">
      <alignment vertical="center"/>
    </xf>
    <xf numFmtId="0" fontId="15" fillId="7" borderId="1" xfId="0" applyFont="1" applyFill="1" applyBorder="1" applyAlignment="1" applyProtection="1">
      <alignment vertical="center"/>
    </xf>
    <xf numFmtId="3" fontId="7" fillId="8" borderId="19" xfId="0" applyNumberFormat="1" applyFont="1" applyFill="1" applyBorder="1" applyAlignment="1" applyProtection="1">
      <alignment vertical="center"/>
    </xf>
    <xf numFmtId="3" fontId="7" fillId="8" borderId="1" xfId="0" applyNumberFormat="1" applyFont="1" applyFill="1" applyBorder="1" applyAlignment="1" applyProtection="1">
      <alignment vertical="center"/>
    </xf>
    <xf numFmtId="3" fontId="4" fillId="0" borderId="0" xfId="0" applyNumberFormat="1" applyFont="1" applyAlignment="1" applyProtection="1">
      <alignment vertical="center"/>
    </xf>
    <xf numFmtId="164" fontId="7" fillId="0" borderId="1" xfId="0" applyNumberFormat="1" applyFont="1" applyFill="1" applyBorder="1" applyAlignment="1" applyProtection="1">
      <alignment horizontal="left" vertical="top" wrapText="1"/>
      <protection locked="0"/>
    </xf>
    <xf numFmtId="164" fontId="3" fillId="0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164" fontId="3" fillId="0" borderId="1" xfId="0" applyNumberFormat="1" applyFont="1" applyBorder="1" applyAlignment="1" applyProtection="1">
      <alignment vertical="top" wrapText="1"/>
      <protection locked="0"/>
    </xf>
    <xf numFmtId="164" fontId="6" fillId="7" borderId="1" xfId="0" applyNumberFormat="1" applyFont="1" applyFill="1" applyBorder="1" applyAlignment="1" applyProtection="1">
      <alignment horizontal="right" wrapText="1"/>
      <protection locked="0"/>
    </xf>
    <xf numFmtId="0" fontId="0" fillId="0" borderId="0" xfId="0" applyFill="1" applyAlignment="1" applyProtection="1">
      <alignment wrapText="1"/>
    </xf>
    <xf numFmtId="164" fontId="4" fillId="0" borderId="0" xfId="0" applyNumberFormat="1" applyFont="1" applyFill="1" applyBorder="1" applyAlignment="1" applyProtection="1">
      <alignment wrapText="1"/>
    </xf>
    <xf numFmtId="164" fontId="4" fillId="0" borderId="0" xfId="0" applyNumberFormat="1" applyFont="1" applyFill="1" applyBorder="1" applyAlignment="1" applyProtection="1">
      <alignment horizontal="right" vertical="center" wrapText="1"/>
    </xf>
    <xf numFmtId="0" fontId="4" fillId="0" borderId="0" xfId="0" applyFont="1" applyBorder="1" applyProtection="1"/>
    <xf numFmtId="0" fontId="8" fillId="0" borderId="0" xfId="0" applyFont="1" applyBorder="1" applyProtection="1"/>
    <xf numFmtId="0" fontId="4" fillId="2" borderId="0" xfId="0" applyFont="1" applyFill="1" applyBorder="1" applyProtection="1"/>
    <xf numFmtId="0" fontId="4" fillId="0" borderId="0" xfId="0" applyFont="1" applyFill="1" applyBorder="1" applyAlignment="1" applyProtection="1">
      <alignment horizontal="center"/>
    </xf>
    <xf numFmtId="0" fontId="0" fillId="0" borderId="3" xfId="0" applyBorder="1" applyProtection="1"/>
    <xf numFmtId="0" fontId="7" fillId="0" borderId="3" xfId="0" applyFont="1" applyFill="1" applyBorder="1" applyAlignment="1" applyProtection="1">
      <alignment horizontal="center"/>
    </xf>
    <xf numFmtId="0" fontId="5" fillId="10" borderId="5" xfId="0" applyFont="1" applyFill="1" applyBorder="1" applyAlignment="1" applyProtection="1">
      <alignment vertical="center"/>
    </xf>
    <xf numFmtId="0" fontId="5" fillId="10" borderId="5" xfId="0" applyFont="1" applyFill="1" applyBorder="1" applyAlignment="1" applyProtection="1">
      <alignment horizontal="center" vertical="center" wrapText="1"/>
    </xf>
    <xf numFmtId="0" fontId="5" fillId="10" borderId="15" xfId="0" applyFont="1" applyFill="1" applyBorder="1" applyAlignment="1" applyProtection="1">
      <alignment horizontal="center" vertical="center" wrapText="1"/>
    </xf>
    <xf numFmtId="0" fontId="0" fillId="0" borderId="0" xfId="0" applyAlignment="1" applyProtection="1"/>
    <xf numFmtId="0" fontId="4" fillId="7" borderId="5" xfId="0" applyFont="1" applyFill="1" applyBorder="1" applyAlignment="1" applyProtection="1">
      <alignment vertical="center"/>
    </xf>
    <xf numFmtId="3" fontId="4" fillId="7" borderId="5" xfId="0" applyNumberFormat="1" applyFont="1" applyFill="1" applyBorder="1" applyAlignment="1" applyProtection="1">
      <alignment horizontal="center" vertical="center" wrapText="1"/>
    </xf>
    <xf numFmtId="3" fontId="4" fillId="7" borderId="24" xfId="0" applyNumberFormat="1" applyFont="1" applyFill="1" applyBorder="1" applyAlignment="1" applyProtection="1">
      <alignment horizontal="center" vertical="center" wrapText="1"/>
    </xf>
    <xf numFmtId="3" fontId="4" fillId="7" borderId="1" xfId="0" applyNumberFormat="1" applyFont="1" applyFill="1" applyBorder="1" applyAlignment="1" applyProtection="1">
      <alignment horizontal="center" vertical="center" wrapText="1"/>
    </xf>
    <xf numFmtId="3" fontId="4" fillId="7" borderId="25" xfId="0" applyNumberFormat="1" applyFont="1" applyFill="1" applyBorder="1" applyAlignment="1" applyProtection="1">
      <alignment horizontal="center" vertical="center" wrapText="1"/>
    </xf>
    <xf numFmtId="4" fontId="4" fillId="7" borderId="1" xfId="0" applyNumberFormat="1" applyFont="1" applyFill="1" applyBorder="1" applyAlignment="1" applyProtection="1">
      <alignment horizontal="left" vertical="center" wrapText="1"/>
    </xf>
    <xf numFmtId="0" fontId="4" fillId="11" borderId="5" xfId="0" applyFont="1" applyFill="1" applyBorder="1" applyAlignment="1" applyProtection="1">
      <alignment vertical="center"/>
    </xf>
    <xf numFmtId="3" fontId="4" fillId="11" borderId="5" xfId="0" applyNumberFormat="1" applyFont="1" applyFill="1" applyBorder="1" applyAlignment="1" applyProtection="1">
      <alignment horizontal="center" vertical="center" wrapText="1"/>
    </xf>
    <xf numFmtId="3" fontId="4" fillId="11" borderId="24" xfId="0" applyNumberFormat="1" applyFont="1" applyFill="1" applyBorder="1" applyAlignment="1" applyProtection="1">
      <alignment horizontal="center" vertical="center" wrapText="1"/>
    </xf>
    <xf numFmtId="3" fontId="4" fillId="11" borderId="1" xfId="0" applyNumberFormat="1" applyFont="1" applyFill="1" applyBorder="1" applyAlignment="1" applyProtection="1">
      <alignment horizontal="center" vertical="center" wrapText="1"/>
    </xf>
    <xf numFmtId="3" fontId="4" fillId="11" borderId="25" xfId="0" applyNumberFormat="1" applyFont="1" applyFill="1" applyBorder="1" applyAlignment="1" applyProtection="1">
      <alignment horizontal="center" vertical="center" wrapText="1"/>
    </xf>
    <xf numFmtId="4" fontId="4" fillId="11" borderId="1" xfId="0" applyNumberFormat="1" applyFont="1" applyFill="1" applyBorder="1" applyAlignment="1" applyProtection="1">
      <alignment horizontal="left" vertical="center" wrapText="1"/>
    </xf>
    <xf numFmtId="0" fontId="11" fillId="2" borderId="17" xfId="0" applyFont="1" applyFill="1" applyBorder="1" applyAlignment="1" applyProtection="1">
      <alignment vertical="center"/>
    </xf>
    <xf numFmtId="3" fontId="4" fillId="2" borderId="17" xfId="0" applyNumberFormat="1" applyFont="1" applyFill="1" applyBorder="1" applyAlignment="1" applyProtection="1">
      <alignment horizontal="center" wrapText="1"/>
    </xf>
    <xf numFmtId="3" fontId="4" fillId="2" borderId="26" xfId="0" applyNumberFormat="1" applyFont="1" applyFill="1" applyBorder="1" applyAlignment="1" applyProtection="1">
      <alignment horizontal="center" wrapText="1"/>
    </xf>
    <xf numFmtId="3" fontId="4" fillId="2" borderId="19" xfId="0" applyNumberFormat="1" applyFont="1" applyFill="1" applyBorder="1" applyAlignment="1" applyProtection="1">
      <alignment horizontal="center" wrapText="1"/>
    </xf>
    <xf numFmtId="3" fontId="4" fillId="2" borderId="27" xfId="0" applyNumberFormat="1" applyFont="1" applyFill="1" applyBorder="1" applyAlignment="1" applyProtection="1">
      <alignment horizontal="center" wrapText="1"/>
    </xf>
    <xf numFmtId="4" fontId="4" fillId="2" borderId="19" xfId="0" applyNumberFormat="1" applyFont="1" applyFill="1" applyBorder="1" applyAlignment="1" applyProtection="1">
      <alignment horizontal="left" wrapText="1"/>
    </xf>
    <xf numFmtId="3" fontId="4" fillId="2" borderId="16" xfId="0" applyNumberFormat="1" applyFont="1" applyFill="1" applyBorder="1" applyAlignment="1" applyProtection="1">
      <alignment horizontal="center" wrapText="1"/>
    </xf>
    <xf numFmtId="4" fontId="0" fillId="0" borderId="0" xfId="0" applyNumberFormat="1" applyProtection="1"/>
    <xf numFmtId="3" fontId="7" fillId="0" borderId="28" xfId="0" applyNumberFormat="1" applyFont="1" applyFill="1" applyBorder="1" applyAlignment="1" applyProtection="1">
      <alignment horizontal="center" wrapText="1"/>
      <protection locked="0"/>
    </xf>
    <xf numFmtId="3" fontId="7" fillId="0" borderId="29" xfId="0" applyNumberFormat="1" applyFont="1" applyFill="1" applyBorder="1" applyAlignment="1" applyProtection="1">
      <alignment horizontal="center" wrapText="1"/>
      <protection locked="0"/>
    </xf>
    <xf numFmtId="3" fontId="7" fillId="0" borderId="30" xfId="0" applyNumberFormat="1" applyFont="1" applyFill="1" applyBorder="1" applyAlignment="1" applyProtection="1">
      <alignment horizontal="center" wrapText="1"/>
      <protection locked="0"/>
    </xf>
    <xf numFmtId="3" fontId="7" fillId="0" borderId="31" xfId="0" applyNumberFormat="1" applyFont="1" applyFill="1" applyBorder="1" applyAlignment="1" applyProtection="1">
      <alignment horizontal="center" wrapText="1"/>
      <protection locked="0"/>
    </xf>
    <xf numFmtId="3" fontId="7" fillId="0" borderId="32" xfId="0" applyNumberFormat="1" applyFont="1" applyFill="1" applyBorder="1" applyAlignment="1" applyProtection="1">
      <alignment horizontal="center" wrapText="1"/>
      <protection locked="0"/>
    </xf>
    <xf numFmtId="3" fontId="7" fillId="0" borderId="33" xfId="0" applyNumberFormat="1" applyFont="1" applyFill="1" applyBorder="1" applyAlignment="1" applyProtection="1">
      <alignment horizontal="center" wrapText="1"/>
      <protection locked="0"/>
    </xf>
    <xf numFmtId="3" fontId="7" fillId="0" borderId="34" xfId="0" applyNumberFormat="1" applyFont="1" applyFill="1" applyBorder="1" applyAlignment="1" applyProtection="1">
      <alignment horizontal="center" wrapText="1"/>
      <protection locked="0"/>
    </xf>
    <xf numFmtId="3" fontId="7" fillId="0" borderId="35" xfId="0" applyNumberFormat="1" applyFont="1" applyFill="1" applyBorder="1" applyAlignment="1" applyProtection="1">
      <alignment horizontal="center" wrapText="1"/>
      <protection locked="0"/>
    </xf>
    <xf numFmtId="0" fontId="7" fillId="0" borderId="30" xfId="0" applyFont="1" applyFill="1" applyBorder="1" applyAlignment="1" applyProtection="1">
      <alignment horizontal="left" wrapText="1"/>
      <protection locked="0"/>
    </xf>
    <xf numFmtId="0" fontId="7" fillId="0" borderId="34" xfId="0" applyFont="1" applyFill="1" applyBorder="1" applyAlignment="1" applyProtection="1">
      <alignment horizontal="left" wrapText="1"/>
      <protection locked="0"/>
    </xf>
    <xf numFmtId="3" fontId="7" fillId="0" borderId="36" xfId="0" applyNumberFormat="1" applyFont="1" applyFill="1" applyBorder="1" applyAlignment="1" applyProtection="1">
      <alignment horizontal="center" wrapText="1"/>
      <protection locked="0"/>
    </xf>
    <xf numFmtId="3" fontId="7" fillId="0" borderId="37" xfId="0" applyNumberFormat="1" applyFont="1" applyFill="1" applyBorder="1" applyAlignment="1" applyProtection="1">
      <alignment horizontal="center" wrapText="1"/>
      <protection locked="0"/>
    </xf>
    <xf numFmtId="3" fontId="7" fillId="0" borderId="38" xfId="0" applyNumberFormat="1" applyFont="1" applyFill="1" applyBorder="1" applyAlignment="1" applyProtection="1">
      <alignment horizontal="center" wrapText="1"/>
      <protection locked="0"/>
    </xf>
    <xf numFmtId="3" fontId="7" fillId="0" borderId="39" xfId="0" applyNumberFormat="1" applyFont="1" applyFill="1" applyBorder="1" applyAlignment="1" applyProtection="1">
      <alignment horizontal="center" wrapText="1"/>
      <protection locked="0"/>
    </xf>
    <xf numFmtId="3" fontId="7" fillId="0" borderId="40" xfId="0" applyNumberFormat="1" applyFont="1" applyFill="1" applyBorder="1" applyAlignment="1" applyProtection="1">
      <alignment horizontal="center" wrapText="1"/>
      <protection locked="0"/>
    </xf>
    <xf numFmtId="3" fontId="7" fillId="0" borderId="41" xfId="0" applyNumberFormat="1" applyFont="1" applyFill="1" applyBorder="1" applyAlignment="1" applyProtection="1">
      <alignment horizontal="center" wrapText="1"/>
      <protection locked="0"/>
    </xf>
    <xf numFmtId="3" fontId="14" fillId="0" borderId="19" xfId="0" applyNumberFormat="1" applyFont="1" applyFill="1" applyBorder="1" applyAlignment="1" applyProtection="1">
      <alignment horizontal="center"/>
      <protection locked="0"/>
    </xf>
    <xf numFmtId="3" fontId="14" fillId="0" borderId="27" xfId="0" applyNumberFormat="1" applyFont="1" applyFill="1" applyBorder="1" applyAlignment="1" applyProtection="1">
      <alignment horizontal="center"/>
      <protection locked="0"/>
    </xf>
    <xf numFmtId="0" fontId="7" fillId="0" borderId="37" xfId="0" applyFont="1" applyFill="1" applyBorder="1" applyAlignment="1" applyProtection="1">
      <alignment horizontal="left" wrapText="1"/>
      <protection locked="0"/>
    </xf>
    <xf numFmtId="0" fontId="7" fillId="0" borderId="40" xfId="0" applyFont="1" applyFill="1" applyBorder="1" applyAlignment="1" applyProtection="1">
      <alignment horizontal="left" wrapText="1"/>
      <protection locked="0"/>
    </xf>
    <xf numFmtId="4" fontId="14" fillId="0" borderId="19" xfId="0" applyNumberFormat="1" applyFont="1" applyFill="1" applyBorder="1" applyAlignment="1" applyProtection="1">
      <alignment horizontal="left"/>
      <protection locked="0"/>
    </xf>
    <xf numFmtId="3" fontId="7" fillId="0" borderId="17" xfId="0" applyNumberFormat="1" applyFont="1" applyFill="1" applyBorder="1" applyAlignment="1" applyProtection="1">
      <alignment horizontal="center"/>
      <protection locked="0"/>
    </xf>
    <xf numFmtId="3" fontId="7" fillId="0" borderId="26" xfId="0" applyNumberFormat="1" applyFont="1" applyFill="1" applyBorder="1" applyAlignment="1" applyProtection="1">
      <alignment horizontal="center"/>
      <protection locked="0"/>
    </xf>
    <xf numFmtId="0" fontId="4" fillId="8" borderId="42" xfId="0" applyFont="1" applyFill="1" applyBorder="1" applyAlignment="1" applyProtection="1">
      <alignment vertical="center"/>
    </xf>
    <xf numFmtId="0" fontId="4" fillId="8" borderId="5" xfId="0" applyFont="1" applyFill="1" applyBorder="1" applyAlignment="1" applyProtection="1">
      <alignment horizontal="center" wrapText="1"/>
    </xf>
    <xf numFmtId="0" fontId="0" fillId="8" borderId="15" xfId="0" applyFill="1" applyBorder="1" applyAlignment="1" applyProtection="1">
      <alignment horizontal="center" vertical="center" wrapText="1"/>
    </xf>
    <xf numFmtId="0" fontId="0" fillId="8" borderId="15" xfId="0" applyFill="1" applyBorder="1" applyAlignment="1" applyProtection="1">
      <alignment horizontal="center" wrapText="1"/>
    </xf>
    <xf numFmtId="0" fontId="4" fillId="8" borderId="43" xfId="0" applyFont="1" applyFill="1" applyBorder="1" applyAlignment="1" applyProtection="1">
      <alignment horizontal="center" wrapText="1"/>
    </xf>
    <xf numFmtId="0" fontId="4" fillId="8" borderId="2" xfId="0" applyFont="1" applyFill="1" applyBorder="1" applyAlignment="1" applyProtection="1">
      <alignment horizontal="center" wrapText="1"/>
    </xf>
    <xf numFmtId="0" fontId="4" fillId="8" borderId="5" xfId="0" applyFont="1" applyFill="1" applyBorder="1" applyAlignment="1" applyProtection="1">
      <alignment horizontal="center" vertical="center" wrapText="1"/>
    </xf>
    <xf numFmtId="0" fontId="4" fillId="8" borderId="24" xfId="0" applyFont="1" applyFill="1" applyBorder="1" applyAlignment="1" applyProtection="1">
      <alignment horizontal="center" vertical="center" wrapText="1"/>
    </xf>
    <xf numFmtId="0" fontId="4" fillId="8" borderId="1" xfId="0" applyFont="1" applyFill="1" applyBorder="1" applyAlignment="1" applyProtection="1">
      <alignment horizontal="center" vertical="center" wrapText="1"/>
    </xf>
    <xf numFmtId="0" fontId="4" fillId="8" borderId="25" xfId="0" applyFont="1" applyFill="1" applyBorder="1" applyAlignment="1" applyProtection="1">
      <alignment horizontal="center" vertical="center" wrapText="1"/>
    </xf>
    <xf numFmtId="0" fontId="4" fillId="8" borderId="2" xfId="0" applyFont="1" applyFill="1" applyBorder="1" applyAlignment="1" applyProtection="1">
      <alignment horizontal="center" vertical="center" wrapText="1"/>
    </xf>
    <xf numFmtId="0" fontId="4" fillId="8" borderId="17" xfId="0" applyFont="1" applyFill="1" applyBorder="1" applyAlignment="1" applyProtection="1">
      <alignment vertical="center"/>
    </xf>
    <xf numFmtId="0" fontId="4" fillId="8" borderId="17" xfId="0" applyFont="1" applyFill="1" applyBorder="1" applyAlignment="1" applyProtection="1">
      <alignment horizontal="center" wrapText="1"/>
    </xf>
    <xf numFmtId="0" fontId="4" fillId="8" borderId="26" xfId="0" applyFont="1" applyFill="1" applyBorder="1" applyAlignment="1" applyProtection="1">
      <alignment horizontal="center" wrapText="1"/>
    </xf>
    <xf numFmtId="0" fontId="4" fillId="8" borderId="19" xfId="0" applyFont="1" applyFill="1" applyBorder="1" applyAlignment="1" applyProtection="1">
      <alignment horizontal="center" wrapText="1"/>
    </xf>
    <xf numFmtId="0" fontId="4" fillId="8" borderId="27" xfId="0" applyFont="1" applyFill="1" applyBorder="1" applyAlignment="1" applyProtection="1">
      <alignment horizontal="center" wrapText="1"/>
    </xf>
    <xf numFmtId="0" fontId="4" fillId="8" borderId="16" xfId="0" applyFont="1" applyFill="1" applyBorder="1" applyAlignment="1" applyProtection="1">
      <alignment horizontal="center" wrapText="1"/>
    </xf>
    <xf numFmtId="3" fontId="4" fillId="8" borderId="17" xfId="0" applyNumberFormat="1" applyFont="1" applyFill="1" applyBorder="1" applyAlignment="1" applyProtection="1">
      <alignment horizontal="center" wrapText="1"/>
    </xf>
    <xf numFmtId="3" fontId="4" fillId="8" borderId="26" xfId="0" applyNumberFormat="1" applyFont="1" applyFill="1" applyBorder="1" applyAlignment="1" applyProtection="1">
      <alignment horizontal="center" wrapText="1"/>
    </xf>
    <xf numFmtId="3" fontId="4" fillId="8" borderId="19" xfId="0" applyNumberFormat="1" applyFont="1" applyFill="1" applyBorder="1" applyAlignment="1" applyProtection="1">
      <alignment horizontal="center" wrapText="1"/>
    </xf>
    <xf numFmtId="3" fontId="4" fillId="8" borderId="27" xfId="0" applyNumberFormat="1" applyFont="1" applyFill="1" applyBorder="1" applyAlignment="1" applyProtection="1">
      <alignment horizontal="center" wrapText="1"/>
    </xf>
    <xf numFmtId="3" fontId="4" fillId="8" borderId="16" xfId="0" applyNumberFormat="1" applyFont="1" applyFill="1" applyBorder="1" applyAlignment="1" applyProtection="1">
      <alignment horizontal="center" wrapText="1"/>
    </xf>
    <xf numFmtId="0" fontId="4" fillId="8" borderId="19" xfId="0" applyFont="1" applyFill="1" applyBorder="1" applyAlignment="1" applyProtection="1">
      <alignment horizontal="left" wrapText="1"/>
    </xf>
    <xf numFmtId="3" fontId="4" fillId="8" borderId="44" xfId="0" applyNumberFormat="1" applyFont="1" applyFill="1" applyBorder="1" applyAlignment="1" applyProtection="1">
      <alignment horizontal="center" wrapText="1"/>
    </xf>
    <xf numFmtId="3" fontId="7" fillId="8" borderId="45" xfId="0" applyNumberFormat="1" applyFont="1" applyFill="1" applyBorder="1" applyAlignment="1" applyProtection="1">
      <alignment horizontal="center" wrapText="1"/>
    </xf>
    <xf numFmtId="3" fontId="7" fillId="8" borderId="8" xfId="0" applyNumberFormat="1" applyFont="1" applyFill="1" applyBorder="1" applyAlignment="1" applyProtection="1">
      <alignment horizontal="center" wrapText="1"/>
    </xf>
    <xf numFmtId="3" fontId="7" fillId="8" borderId="7" xfId="0" applyNumberFormat="1" applyFont="1" applyFill="1" applyBorder="1" applyAlignment="1" applyProtection="1">
      <alignment horizontal="center" wrapText="1"/>
    </xf>
    <xf numFmtId="3" fontId="7" fillId="8" borderId="19" xfId="0" applyNumberFormat="1" applyFont="1" applyFill="1" applyBorder="1" applyAlignment="1" applyProtection="1">
      <alignment horizontal="center" wrapText="1"/>
    </xf>
    <xf numFmtId="3" fontId="7" fillId="8" borderId="37" xfId="0" applyNumberFormat="1" applyFont="1" applyFill="1" applyBorder="1" applyAlignment="1" applyProtection="1">
      <alignment horizontal="center" wrapText="1"/>
    </xf>
    <xf numFmtId="3" fontId="7" fillId="8" borderId="34" xfId="0" applyNumberFormat="1" applyFont="1" applyFill="1" applyBorder="1" applyAlignment="1" applyProtection="1">
      <alignment horizontal="center" wrapText="1"/>
    </xf>
    <xf numFmtId="3" fontId="7" fillId="8" borderId="40" xfId="0" applyNumberFormat="1" applyFont="1" applyFill="1" applyBorder="1" applyAlignment="1" applyProtection="1">
      <alignment horizontal="center" wrapText="1"/>
    </xf>
    <xf numFmtId="164" fontId="4" fillId="8" borderId="1" xfId="0" applyNumberFormat="1" applyFont="1" applyFill="1" applyBorder="1" applyAlignment="1" applyProtection="1">
      <alignment horizontal="right" wrapText="1"/>
    </xf>
    <xf numFmtId="164" fontId="6" fillId="8" borderId="1" xfId="0" applyNumberFormat="1" applyFont="1" applyFill="1" applyBorder="1" applyAlignment="1" applyProtection="1">
      <alignment horizontal="left" wrapText="1"/>
    </xf>
    <xf numFmtId="0" fontId="4" fillId="8" borderId="1" xfId="0" applyFont="1" applyFill="1" applyBorder="1" applyAlignment="1" applyProtection="1">
      <alignment vertical="top"/>
    </xf>
    <xf numFmtId="0" fontId="0" fillId="8" borderId="1" xfId="0" applyFill="1" applyBorder="1" applyAlignment="1" applyProtection="1">
      <alignment vertical="top"/>
    </xf>
    <xf numFmtId="0" fontId="0" fillId="8" borderId="1" xfId="0" applyFill="1" applyBorder="1" applyAlignment="1" applyProtection="1">
      <alignment vertical="top" wrapText="1"/>
    </xf>
    <xf numFmtId="164" fontId="3" fillId="8" borderId="1" xfId="0" applyNumberFormat="1" applyFont="1" applyFill="1" applyBorder="1" applyAlignment="1" applyProtection="1">
      <alignment vertical="top" wrapText="1"/>
    </xf>
    <xf numFmtId="164" fontId="0" fillId="8" borderId="1" xfId="0" applyNumberFormat="1" applyFill="1" applyBorder="1" applyAlignment="1" applyProtection="1">
      <alignment horizontal="right" vertical="top" wrapText="1"/>
    </xf>
    <xf numFmtId="0" fontId="5" fillId="10" borderId="34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top" wrapText="1"/>
    </xf>
    <xf numFmtId="0" fontId="3" fillId="0" borderId="0" xfId="0" applyFont="1" applyFill="1" applyAlignment="1" applyProtection="1">
      <alignment wrapText="1"/>
    </xf>
    <xf numFmtId="0" fontId="4" fillId="0" borderId="0" xfId="0" applyFont="1" applyAlignment="1" applyProtection="1">
      <alignment vertical="center"/>
    </xf>
    <xf numFmtId="3" fontId="7" fillId="8" borderId="46" xfId="0" applyNumberFormat="1" applyFont="1" applyFill="1" applyBorder="1" applyAlignment="1" applyProtection="1">
      <alignment horizontal="center" wrapText="1"/>
    </xf>
    <xf numFmtId="0" fontId="7" fillId="0" borderId="28" xfId="0" applyFont="1" applyFill="1" applyBorder="1" applyAlignment="1" applyProtection="1">
      <alignment vertical="center"/>
      <protection locked="0"/>
    </xf>
    <xf numFmtId="0" fontId="7" fillId="0" borderId="38" xfId="0" applyFont="1" applyFill="1" applyBorder="1" applyAlignment="1" applyProtection="1">
      <alignment vertical="center"/>
      <protection locked="0"/>
    </xf>
    <xf numFmtId="0" fontId="7" fillId="0" borderId="37" xfId="0" applyFont="1" applyFill="1" applyBorder="1" applyAlignment="1" applyProtection="1">
      <alignment vertical="center"/>
      <protection locked="0"/>
    </xf>
    <xf numFmtId="0" fontId="7" fillId="0" borderId="32" xfId="0" applyFont="1" applyFill="1" applyBorder="1" applyAlignment="1" applyProtection="1">
      <alignment vertical="center"/>
      <protection locked="0"/>
    </xf>
    <xf numFmtId="3" fontId="12" fillId="0" borderId="34" xfId="0" applyNumberFormat="1" applyFont="1" applyFill="1" applyBorder="1" applyAlignment="1" applyProtection="1">
      <alignment horizontal="left"/>
      <protection locked="0"/>
    </xf>
    <xf numFmtId="0" fontId="0" fillId="0" borderId="1" xfId="0" applyFill="1" applyBorder="1" applyAlignment="1" applyProtection="1">
      <alignment vertical="top"/>
    </xf>
    <xf numFmtId="0" fontId="7" fillId="0" borderId="1" xfId="0" applyFont="1" applyFill="1" applyBorder="1" applyAlignment="1" applyProtection="1">
      <alignment vertical="top"/>
    </xf>
    <xf numFmtId="0" fontId="7" fillId="0" borderId="1" xfId="0" applyFont="1" applyFill="1" applyBorder="1" applyAlignment="1" applyProtection="1">
      <alignment vertical="top" wrapText="1"/>
    </xf>
    <xf numFmtId="0" fontId="0" fillId="0" borderId="47" xfId="0" applyFill="1" applyBorder="1" applyProtection="1"/>
    <xf numFmtId="0" fontId="4" fillId="0" borderId="0" xfId="0" applyFont="1" applyFill="1" applyProtection="1"/>
    <xf numFmtId="0" fontId="7" fillId="0" borderId="0" xfId="0" applyFont="1" applyAlignment="1" applyProtection="1">
      <alignment vertical="center"/>
    </xf>
    <xf numFmtId="0" fontId="4" fillId="7" borderId="1" xfId="0" applyFont="1" applyFill="1" applyBorder="1" applyAlignment="1" applyProtection="1">
      <alignment horizontal="center" vertical="center"/>
    </xf>
    <xf numFmtId="0" fontId="7" fillId="0" borderId="17" xfId="0" applyFont="1" applyBorder="1" applyAlignment="1" applyProtection="1">
      <alignment vertical="center"/>
    </xf>
    <xf numFmtId="0" fontId="7" fillId="0" borderId="5" xfId="0" applyFont="1" applyBorder="1" applyAlignment="1" applyProtection="1">
      <alignment vertical="center"/>
    </xf>
    <xf numFmtId="168" fontId="7" fillId="8" borderId="34" xfId="4" quotePrefix="1" applyNumberFormat="1" applyFont="1" applyFill="1" applyBorder="1" applyAlignment="1" applyProtection="1">
      <alignment horizontal="right" vertical="center"/>
    </xf>
    <xf numFmtId="3" fontId="24" fillId="0" borderId="2" xfId="0" applyNumberFormat="1" applyFont="1" applyBorder="1" applyAlignment="1" applyProtection="1">
      <alignment vertical="top" wrapText="1"/>
      <protection locked="0"/>
    </xf>
    <xf numFmtId="0" fontId="0" fillId="0" borderId="1" xfId="0" applyBorder="1" applyAlignment="1" applyProtection="1">
      <alignment vertical="top"/>
      <protection locked="0"/>
    </xf>
    <xf numFmtId="0" fontId="0" fillId="0" borderId="1" xfId="0" applyFill="1" applyBorder="1" applyAlignment="1" applyProtection="1">
      <alignment vertical="top"/>
      <protection locked="0"/>
    </xf>
    <xf numFmtId="2" fontId="7" fillId="8" borderId="1" xfId="0" applyNumberFormat="1" applyFont="1" applyFill="1" applyBorder="1" applyAlignment="1" applyProtection="1">
      <alignment vertical="center"/>
    </xf>
    <xf numFmtId="4" fontId="7" fillId="8" borderId="19" xfId="0" applyNumberFormat="1" applyFont="1" applyFill="1" applyBorder="1" applyAlignment="1" applyProtection="1">
      <alignment vertical="center"/>
    </xf>
    <xf numFmtId="0" fontId="10" fillId="7" borderId="48" xfId="0" applyFont="1" applyFill="1" applyBorder="1" applyProtection="1"/>
    <xf numFmtId="0" fontId="7" fillId="7" borderId="51" xfId="0" applyFont="1" applyFill="1" applyBorder="1" applyAlignment="1" applyProtection="1">
      <alignment horizontal="center"/>
    </xf>
    <xf numFmtId="0" fontId="7" fillId="7" borderId="51" xfId="0" applyFont="1" applyFill="1" applyBorder="1" applyProtection="1"/>
    <xf numFmtId="0" fontId="10" fillId="7" borderId="22" xfId="0" applyFont="1" applyFill="1" applyBorder="1" applyProtection="1"/>
    <xf numFmtId="0" fontId="6" fillId="7" borderId="50" xfId="0" applyFont="1" applyFill="1" applyBorder="1" applyProtection="1"/>
    <xf numFmtId="0" fontId="7" fillId="7" borderId="52" xfId="0" applyFont="1" applyFill="1" applyBorder="1" applyProtection="1"/>
    <xf numFmtId="0" fontId="10" fillId="7" borderId="23" xfId="0" applyFont="1" applyFill="1" applyBorder="1" applyProtection="1"/>
    <xf numFmtId="0" fontId="4" fillId="7" borderId="1" xfId="0" applyFont="1" applyFill="1" applyBorder="1" applyProtection="1"/>
    <xf numFmtId="0" fontId="4" fillId="7" borderId="1" xfId="0" applyFont="1" applyFill="1" applyBorder="1" applyAlignment="1" applyProtection="1">
      <alignment horizontal="center"/>
    </xf>
    <xf numFmtId="0" fontId="0" fillId="0" borderId="19" xfId="0" applyBorder="1" applyProtection="1"/>
    <xf numFmtId="0" fontId="23" fillId="0" borderId="19" xfId="0" quotePrefix="1" applyFont="1" applyBorder="1" applyAlignment="1" applyProtection="1">
      <alignment horizontal="center"/>
    </xf>
    <xf numFmtId="0" fontId="0" fillId="0" borderId="17" xfId="0" applyBorder="1" applyProtection="1"/>
    <xf numFmtId="0" fontId="0" fillId="0" borderId="16" xfId="0" applyBorder="1" applyAlignment="1" applyProtection="1">
      <alignment horizontal="right"/>
    </xf>
    <xf numFmtId="3" fontId="0" fillId="8" borderId="34" xfId="0" applyNumberFormat="1" applyFill="1" applyBorder="1" applyProtection="1"/>
    <xf numFmtId="4" fontId="7" fillId="8" borderId="34" xfId="0" quotePrefix="1" applyNumberFormat="1" applyFont="1" applyFill="1" applyBorder="1" applyAlignment="1" applyProtection="1">
      <alignment horizontal="center"/>
    </xf>
    <xf numFmtId="165" fontId="0" fillId="8" borderId="7" xfId="0" applyNumberFormat="1" applyFill="1" applyBorder="1" applyAlignment="1" applyProtection="1">
      <alignment horizontal="right"/>
    </xf>
    <xf numFmtId="0" fontId="7" fillId="0" borderId="0" xfId="0" applyFont="1" applyAlignment="1" applyProtection="1">
      <alignment horizontal="center" vertical="top"/>
    </xf>
    <xf numFmtId="0" fontId="4" fillId="9" borderId="1" xfId="0" applyFont="1" applyFill="1" applyBorder="1" applyAlignment="1" applyProtection="1">
      <alignment vertical="center"/>
    </xf>
    <xf numFmtId="1" fontId="4" fillId="0" borderId="0" xfId="0" applyNumberFormat="1" applyFont="1" applyBorder="1" applyProtection="1"/>
    <xf numFmtId="1" fontId="8" fillId="0" borderId="0" xfId="0" applyNumberFormat="1" applyFont="1" applyBorder="1" applyProtection="1"/>
    <xf numFmtId="1" fontId="0" fillId="0" borderId="0" xfId="0" applyNumberFormat="1" applyBorder="1" applyProtection="1"/>
    <xf numFmtId="1" fontId="9" fillId="0" borderId="0" xfId="0" applyNumberFormat="1" applyFont="1" applyFill="1" applyBorder="1" applyAlignment="1" applyProtection="1">
      <alignment horizontal="left"/>
    </xf>
    <xf numFmtId="1" fontId="0" fillId="0" borderId="0" xfId="0" applyNumberFormat="1" applyProtection="1"/>
    <xf numFmtId="1" fontId="10" fillId="0" borderId="0" xfId="0" applyNumberFormat="1" applyFont="1" applyBorder="1" applyProtection="1"/>
    <xf numFmtId="1" fontId="4" fillId="2" borderId="0" xfId="0" applyNumberFormat="1" applyFont="1" applyFill="1" applyBorder="1" applyProtection="1"/>
    <xf numFmtId="1" fontId="7" fillId="0" borderId="0" xfId="0" applyNumberFormat="1" applyFont="1" applyFill="1" applyBorder="1" applyAlignment="1" applyProtection="1">
      <alignment horizontal="center"/>
    </xf>
    <xf numFmtId="1" fontId="9" fillId="0" borderId="3" xfId="0" applyNumberFormat="1" applyFont="1" applyFill="1" applyBorder="1" applyAlignment="1" applyProtection="1">
      <alignment horizontal="left"/>
    </xf>
    <xf numFmtId="1" fontId="5" fillId="10" borderId="5" xfId="0" applyNumberFormat="1" applyFont="1" applyFill="1" applyBorder="1" applyAlignment="1" applyProtection="1">
      <alignment horizontal="center" vertical="center"/>
    </xf>
    <xf numFmtId="1" fontId="5" fillId="10" borderId="2" xfId="0" applyNumberFormat="1" applyFont="1" applyFill="1" applyBorder="1" applyAlignment="1" applyProtection="1">
      <alignment horizontal="center" vertical="center"/>
    </xf>
    <xf numFmtId="1" fontId="4" fillId="8" borderId="42" xfId="0" applyNumberFormat="1" applyFont="1" applyFill="1" applyBorder="1" applyAlignment="1" applyProtection="1">
      <alignment vertical="center"/>
    </xf>
    <xf numFmtId="1" fontId="4" fillId="8" borderId="53" xfId="0" applyNumberFormat="1" applyFont="1" applyFill="1" applyBorder="1" applyAlignment="1" applyProtection="1">
      <alignment horizontal="center" vertical="center" wrapText="1"/>
    </xf>
    <xf numFmtId="1" fontId="13" fillId="8" borderId="54" xfId="0" applyNumberFormat="1" applyFont="1" applyFill="1" applyBorder="1" applyAlignment="1" applyProtection="1">
      <alignment horizontal="center" vertical="center" wrapText="1"/>
    </xf>
    <xf numFmtId="1" fontId="13" fillId="8" borderId="2" xfId="0" applyNumberFormat="1" applyFont="1" applyFill="1" applyBorder="1" applyAlignment="1" applyProtection="1">
      <alignment horizontal="center" vertical="center" wrapText="1"/>
    </xf>
    <xf numFmtId="1" fontId="4" fillId="8" borderId="15" xfId="0" applyNumberFormat="1" applyFont="1" applyFill="1" applyBorder="1" applyAlignment="1" applyProtection="1">
      <alignment horizontal="center" vertical="center" wrapText="1"/>
    </xf>
    <xf numFmtId="1" fontId="4" fillId="8" borderId="55" xfId="0" applyNumberFormat="1" applyFont="1" applyFill="1" applyBorder="1" applyAlignment="1" applyProtection="1">
      <alignment horizontal="center" vertical="center" wrapText="1"/>
    </xf>
    <xf numFmtId="1" fontId="4" fillId="8" borderId="2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ill="1" applyAlignment="1" applyProtection="1">
      <alignment vertical="center"/>
    </xf>
    <xf numFmtId="0" fontId="0" fillId="0" borderId="0" xfId="0" applyFill="1" applyAlignment="1" applyProtection="1">
      <alignment vertical="center"/>
    </xf>
    <xf numFmtId="1" fontId="4" fillId="7" borderId="5" xfId="0" applyNumberFormat="1" applyFont="1" applyFill="1" applyBorder="1" applyAlignment="1" applyProtection="1">
      <alignment vertical="center"/>
    </xf>
    <xf numFmtId="3" fontId="4" fillId="7" borderId="53" xfId="0" applyNumberFormat="1" applyFont="1" applyFill="1" applyBorder="1" applyAlignment="1" applyProtection="1">
      <alignment horizontal="center" vertical="center" wrapText="1"/>
    </xf>
    <xf numFmtId="3" fontId="4" fillId="7" borderId="54" xfId="0" applyNumberFormat="1" applyFont="1" applyFill="1" applyBorder="1" applyAlignment="1" applyProtection="1">
      <alignment horizontal="center" vertical="center" wrapText="1"/>
    </xf>
    <xf numFmtId="3" fontId="4" fillId="7" borderId="2" xfId="0" applyNumberFormat="1" applyFont="1" applyFill="1" applyBorder="1" applyAlignment="1" applyProtection="1">
      <alignment horizontal="center" vertical="center" wrapText="1"/>
    </xf>
    <xf numFmtId="3" fontId="4" fillId="7" borderId="15" xfId="0" applyNumberFormat="1" applyFont="1" applyFill="1" applyBorder="1" applyAlignment="1" applyProtection="1">
      <alignment horizontal="center" vertical="center" wrapText="1"/>
    </xf>
    <xf numFmtId="3" fontId="4" fillId="7" borderId="55" xfId="0" applyNumberFormat="1" applyFont="1" applyFill="1" applyBorder="1" applyAlignment="1" applyProtection="1">
      <alignment horizontal="center" vertical="center" wrapText="1"/>
    </xf>
    <xf numFmtId="1" fontId="0" fillId="0" borderId="0" xfId="0" applyNumberFormat="1" applyFill="1" applyProtection="1"/>
    <xf numFmtId="1" fontId="4" fillId="8" borderId="17" xfId="0" applyNumberFormat="1" applyFont="1" applyFill="1" applyBorder="1" applyAlignment="1" applyProtection="1">
      <alignment vertical="center"/>
    </xf>
    <xf numFmtId="1" fontId="4" fillId="8" borderId="49" xfId="0" applyNumberFormat="1" applyFont="1" applyFill="1" applyBorder="1" applyAlignment="1" applyProtection="1">
      <alignment horizontal="center" wrapText="1"/>
    </xf>
    <xf numFmtId="1" fontId="4" fillId="8" borderId="56" xfId="0" applyNumberFormat="1" applyFont="1" applyFill="1" applyBorder="1" applyAlignment="1" applyProtection="1">
      <alignment horizontal="center" wrapText="1"/>
    </xf>
    <xf numFmtId="1" fontId="4" fillId="8" borderId="16" xfId="0" applyNumberFormat="1" applyFont="1" applyFill="1" applyBorder="1" applyAlignment="1" applyProtection="1">
      <alignment horizontal="center" wrapText="1"/>
    </xf>
    <xf numFmtId="1" fontId="4" fillId="8" borderId="0" xfId="0" applyNumberFormat="1" applyFont="1" applyFill="1" applyBorder="1" applyAlignment="1" applyProtection="1">
      <alignment horizontal="center" wrapText="1"/>
    </xf>
    <xf numFmtId="1" fontId="4" fillId="8" borderId="57" xfId="0" applyNumberFormat="1" applyFont="1" applyFill="1" applyBorder="1" applyAlignment="1" applyProtection="1">
      <alignment horizontal="center" wrapText="1"/>
    </xf>
    <xf numFmtId="1" fontId="11" fillId="2" borderId="36" xfId="0" applyNumberFormat="1" applyFont="1" applyFill="1" applyBorder="1" applyAlignment="1" applyProtection="1">
      <alignment vertical="center"/>
    </xf>
    <xf numFmtId="3" fontId="4" fillId="2" borderId="13" xfId="0" quotePrefix="1" applyNumberFormat="1" applyFont="1" applyFill="1" applyBorder="1" applyAlignment="1" applyProtection="1">
      <alignment horizontal="center" wrapText="1"/>
    </xf>
    <xf numFmtId="3" fontId="4" fillId="2" borderId="14" xfId="0" applyNumberFormat="1" applyFont="1" applyFill="1" applyBorder="1" applyAlignment="1" applyProtection="1">
      <alignment horizontal="center" wrapText="1"/>
    </xf>
    <xf numFmtId="3" fontId="4" fillId="2" borderId="8" xfId="0" quotePrefix="1" applyNumberFormat="1" applyFont="1" applyFill="1" applyBorder="1" applyAlignment="1" applyProtection="1">
      <alignment horizontal="center" wrapText="1"/>
    </xf>
    <xf numFmtId="3" fontId="4" fillId="2" borderId="11" xfId="0" applyNumberFormat="1" applyFont="1" applyFill="1" applyBorder="1" applyAlignment="1" applyProtection="1">
      <alignment horizontal="center" wrapText="1"/>
    </xf>
    <xf numFmtId="3" fontId="4" fillId="2" borderId="55" xfId="0" applyNumberFormat="1" applyFont="1" applyFill="1" applyBorder="1" applyAlignment="1" applyProtection="1">
      <alignment horizontal="center" wrapText="1"/>
    </xf>
    <xf numFmtId="1" fontId="7" fillId="8" borderId="36" xfId="0" applyNumberFormat="1" applyFont="1" applyFill="1" applyBorder="1" applyAlignment="1" applyProtection="1">
      <alignment vertical="center"/>
    </xf>
    <xf numFmtId="3" fontId="4" fillId="2" borderId="8" xfId="0" applyNumberFormat="1" applyFont="1" applyFill="1" applyBorder="1" applyAlignment="1" applyProtection="1">
      <alignment horizontal="center" wrapText="1"/>
    </xf>
    <xf numFmtId="1" fontId="7" fillId="8" borderId="32" xfId="0" applyNumberFormat="1" applyFont="1" applyFill="1" applyBorder="1" applyAlignment="1" applyProtection="1">
      <alignment vertical="center"/>
    </xf>
    <xf numFmtId="1" fontId="4" fillId="8" borderId="3" xfId="0" applyNumberFormat="1" applyFont="1" applyFill="1" applyBorder="1" applyAlignment="1" applyProtection="1">
      <alignment horizontal="center" wrapText="1"/>
    </xf>
    <xf numFmtId="1" fontId="4" fillId="8" borderId="60" xfId="0" applyNumberFormat="1" applyFont="1" applyFill="1" applyBorder="1" applyAlignment="1" applyProtection="1">
      <alignment horizontal="center" wrapText="1"/>
    </xf>
    <xf numFmtId="1" fontId="4" fillId="8" borderId="7" xfId="0" applyNumberFormat="1" applyFont="1" applyFill="1" applyBorder="1" applyAlignment="1" applyProtection="1">
      <alignment horizontal="center" wrapText="1"/>
    </xf>
    <xf numFmtId="1" fontId="4" fillId="8" borderId="61" xfId="0" applyNumberFormat="1" applyFont="1" applyFill="1" applyBorder="1" applyAlignment="1" applyProtection="1">
      <alignment horizontal="center" wrapText="1"/>
    </xf>
    <xf numFmtId="1" fontId="7" fillId="0" borderId="0" xfId="0" applyNumberFormat="1" applyFont="1" applyFill="1" applyBorder="1" applyProtection="1"/>
    <xf numFmtId="1" fontId="4" fillId="0" borderId="0" xfId="0" applyNumberFormat="1" applyFont="1" applyFill="1" applyBorder="1" applyAlignment="1" applyProtection="1"/>
    <xf numFmtId="3" fontId="0" fillId="0" borderId="0" xfId="0" applyNumberFormat="1" applyAlignment="1" applyProtection="1">
      <alignment wrapText="1"/>
    </xf>
    <xf numFmtId="3" fontId="3" fillId="0" borderId="0" xfId="0" applyNumberFormat="1" applyFont="1" applyAlignment="1" applyProtection="1">
      <alignment wrapText="1"/>
    </xf>
    <xf numFmtId="3" fontId="0" fillId="0" borderId="0" xfId="0" applyNumberFormat="1" applyFill="1" applyBorder="1" applyAlignment="1" applyProtection="1">
      <alignment wrapText="1"/>
    </xf>
    <xf numFmtId="3" fontId="0" fillId="0" borderId="0" xfId="0" applyNumberFormat="1" applyProtection="1"/>
    <xf numFmtId="3" fontId="7" fillId="0" borderId="0" xfId="0" applyNumberFormat="1" applyFont="1" applyProtection="1"/>
    <xf numFmtId="3" fontId="7" fillId="0" borderId="0" xfId="0" applyNumberFormat="1" applyFont="1" applyFill="1" applyBorder="1" applyAlignment="1" applyProtection="1">
      <alignment wrapText="1"/>
    </xf>
    <xf numFmtId="0" fontId="4" fillId="0" borderId="0" xfId="0" applyFont="1" applyFill="1" applyBorder="1" applyProtection="1"/>
    <xf numFmtId="3" fontId="0" fillId="0" borderId="0" xfId="0" applyNumberFormat="1" applyAlignment="1" applyProtection="1">
      <alignment horizontal="center" vertical="top"/>
    </xf>
    <xf numFmtId="0" fontId="4" fillId="0" borderId="1" xfId="0" applyFont="1" applyBorder="1" applyProtection="1"/>
    <xf numFmtId="3" fontId="0" fillId="0" borderId="0" xfId="0" applyNumberFormat="1" applyAlignment="1" applyProtection="1">
      <alignment vertical="top"/>
    </xf>
    <xf numFmtId="3" fontId="0" fillId="0" borderId="0" xfId="0" applyNumberFormat="1" applyFill="1" applyProtection="1"/>
    <xf numFmtId="3" fontId="3" fillId="0" borderId="0" xfId="0" applyNumberFormat="1" applyFont="1" applyBorder="1" applyAlignment="1" applyProtection="1">
      <alignment wrapText="1"/>
    </xf>
    <xf numFmtId="3" fontId="4" fillId="9" borderId="1" xfId="0" applyNumberFormat="1" applyFont="1" applyFill="1" applyBorder="1" applyAlignment="1" applyProtection="1">
      <alignment wrapText="1"/>
    </xf>
    <xf numFmtId="3" fontId="0" fillId="0" borderId="0" xfId="0" applyNumberFormat="1" applyFill="1" applyBorder="1" applyAlignment="1" applyProtection="1">
      <alignment vertical="top" wrapText="1"/>
    </xf>
    <xf numFmtId="0" fontId="0" fillId="7" borderId="1" xfId="0" applyFill="1" applyBorder="1" applyAlignment="1" applyProtection="1">
      <alignment vertical="top"/>
    </xf>
    <xf numFmtId="0" fontId="0" fillId="0" borderId="1" xfId="0" applyBorder="1" applyAlignment="1" applyProtection="1">
      <alignment vertical="top"/>
    </xf>
    <xf numFmtId="3" fontId="7" fillId="8" borderId="1" xfId="0" applyNumberFormat="1" applyFont="1" applyFill="1" applyBorder="1" applyAlignment="1" applyProtection="1">
      <alignment horizontal="right" vertical="top" wrapText="1"/>
    </xf>
    <xf numFmtId="0" fontId="0" fillId="0" borderId="1" xfId="0" applyBorder="1" applyAlignment="1" applyProtection="1">
      <alignment vertical="center"/>
    </xf>
    <xf numFmtId="0" fontId="0" fillId="0" borderId="1" xfId="0" applyFill="1" applyBorder="1" applyAlignment="1" applyProtection="1">
      <alignment vertical="center"/>
    </xf>
    <xf numFmtId="0" fontId="0" fillId="0" borderId="43" xfId="0" applyBorder="1" applyAlignment="1" applyProtection="1">
      <alignment vertical="top"/>
    </xf>
    <xf numFmtId="3" fontId="0" fillId="0" borderId="43" xfId="0" applyNumberFormat="1" applyFill="1" applyBorder="1" applyAlignment="1" applyProtection="1">
      <alignment horizontal="right" vertical="top" wrapText="1"/>
    </xf>
    <xf numFmtId="3" fontId="3" fillId="0" borderId="0" xfId="0" applyNumberFormat="1" applyFont="1" applyBorder="1" applyAlignment="1" applyProtection="1">
      <alignment vertical="top" wrapText="1"/>
    </xf>
    <xf numFmtId="3" fontId="0" fillId="0" borderId="0" xfId="0" applyNumberFormat="1" applyFill="1" applyBorder="1" applyAlignment="1" applyProtection="1">
      <alignment horizontal="right" vertical="top" wrapText="1"/>
    </xf>
    <xf numFmtId="3" fontId="5" fillId="10" borderId="18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Fill="1" applyBorder="1" applyAlignment="1" applyProtection="1">
      <alignment horizontal="center" vertical="center" wrapText="1"/>
    </xf>
    <xf numFmtId="3" fontId="0" fillId="0" borderId="0" xfId="0" applyNumberFormat="1" applyFill="1" applyBorder="1" applyAlignment="1" applyProtection="1">
      <alignment vertical="center" wrapText="1"/>
    </xf>
    <xf numFmtId="3" fontId="0" fillId="0" borderId="15" xfId="0" applyNumberFormat="1" applyFill="1" applyBorder="1" applyAlignment="1" applyProtection="1">
      <alignment horizontal="right" vertical="top" wrapText="1"/>
    </xf>
    <xf numFmtId="3" fontId="3" fillId="0" borderId="3" xfId="0" applyNumberFormat="1" applyFont="1" applyBorder="1" applyAlignment="1" applyProtection="1">
      <alignment vertical="top" wrapText="1"/>
    </xf>
    <xf numFmtId="0" fontId="0" fillId="7" borderId="15" xfId="0" applyFill="1" applyBorder="1" applyAlignment="1" applyProtection="1">
      <alignment vertical="top"/>
    </xf>
    <xf numFmtId="0" fontId="0" fillId="7" borderId="2" xfId="0" applyFill="1" applyBorder="1" applyAlignment="1" applyProtection="1">
      <alignment vertical="top"/>
    </xf>
    <xf numFmtId="3" fontId="4" fillId="7" borderId="1" xfId="0" applyNumberFormat="1" applyFont="1" applyFill="1" applyBorder="1" applyAlignment="1" applyProtection="1">
      <alignment vertical="center" wrapText="1"/>
    </xf>
    <xf numFmtId="3" fontId="6" fillId="7" borderId="1" xfId="0" applyNumberFormat="1" applyFont="1" applyFill="1" applyBorder="1" applyAlignment="1" applyProtection="1">
      <alignment horizontal="center" vertical="center" wrapText="1"/>
    </xf>
    <xf numFmtId="0" fontId="0" fillId="0" borderId="15" xfId="0" applyFill="1" applyBorder="1" applyAlignment="1" applyProtection="1">
      <alignment vertical="top"/>
    </xf>
    <xf numFmtId="3" fontId="4" fillId="0" borderId="15" xfId="0" applyNumberFormat="1" applyFont="1" applyFill="1" applyBorder="1" applyAlignment="1" applyProtection="1">
      <alignment vertical="center" wrapText="1"/>
    </xf>
    <xf numFmtId="3" fontId="6" fillId="0" borderId="15" xfId="0" applyNumberFormat="1" applyFont="1" applyFill="1" applyBorder="1" applyAlignment="1" applyProtection="1">
      <alignment horizontal="center" vertical="center" wrapText="1"/>
    </xf>
    <xf numFmtId="3" fontId="6" fillId="7" borderId="1" xfId="0" applyNumberFormat="1" applyFont="1" applyFill="1" applyBorder="1" applyAlignment="1" applyProtection="1">
      <alignment horizontal="left" wrapText="1"/>
    </xf>
    <xf numFmtId="0" fontId="7" fillId="0" borderId="1" xfId="0" applyFont="1" applyBorder="1" applyAlignment="1" applyProtection="1">
      <alignment vertical="top"/>
    </xf>
    <xf numFmtId="3" fontId="0" fillId="8" borderId="1" xfId="0" quotePrefix="1" applyNumberFormat="1" applyFill="1" applyBorder="1" applyAlignment="1" applyProtection="1">
      <alignment horizontal="right" vertical="top" wrapText="1"/>
    </xf>
    <xf numFmtId="3" fontId="3" fillId="8" borderId="1" xfId="0" applyNumberFormat="1" applyFont="1" applyFill="1" applyBorder="1" applyAlignment="1" applyProtection="1">
      <alignment horizontal="left" vertical="top" wrapText="1"/>
    </xf>
    <xf numFmtId="3" fontId="6" fillId="7" borderId="1" xfId="0" applyNumberFormat="1" applyFont="1" applyFill="1" applyBorder="1" applyAlignment="1" applyProtection="1">
      <alignment horizontal="right" wrapText="1"/>
    </xf>
    <xf numFmtId="0" fontId="4" fillId="0" borderId="1" xfId="0" applyFont="1" applyBorder="1" applyAlignment="1" applyProtection="1">
      <alignment vertical="top"/>
    </xf>
    <xf numFmtId="0" fontId="0" fillId="4" borderId="1" xfId="0" applyFill="1" applyBorder="1" applyAlignment="1" applyProtection="1">
      <alignment vertical="top"/>
    </xf>
    <xf numFmtId="3" fontId="4" fillId="0" borderId="17" xfId="0" applyNumberFormat="1" applyFont="1" applyFill="1" applyBorder="1" applyAlignment="1" applyProtection="1">
      <alignment horizontal="right" wrapText="1"/>
    </xf>
    <xf numFmtId="0" fontId="7" fillId="0" borderId="1" xfId="0" applyFont="1" applyBorder="1" applyAlignment="1" applyProtection="1">
      <alignment vertical="top" wrapText="1"/>
    </xf>
    <xf numFmtId="3" fontId="4" fillId="0" borderId="0" xfId="0" applyNumberFormat="1" applyFont="1" applyFill="1" applyBorder="1" applyAlignment="1" applyProtection="1">
      <alignment vertical="top" wrapText="1"/>
    </xf>
    <xf numFmtId="0" fontId="4" fillId="0" borderId="43" xfId="0" applyFont="1" applyBorder="1" applyAlignment="1" applyProtection="1">
      <alignment vertical="top"/>
    </xf>
    <xf numFmtId="3" fontId="0" fillId="0" borderId="43" xfId="0" applyNumberFormat="1" applyBorder="1" applyAlignment="1" applyProtection="1">
      <alignment vertical="top" wrapText="1"/>
    </xf>
    <xf numFmtId="3" fontId="3" fillId="0" borderId="43" xfId="0" applyNumberFormat="1" applyFont="1" applyBorder="1" applyAlignment="1" applyProtection="1">
      <alignment vertical="top" wrapText="1"/>
    </xf>
    <xf numFmtId="3" fontId="0" fillId="0" borderId="0" xfId="0" applyNumberFormat="1" applyBorder="1" applyAlignment="1" applyProtection="1">
      <alignment wrapText="1"/>
    </xf>
    <xf numFmtId="3" fontId="4" fillId="9" borderId="5" xfId="0" applyNumberFormat="1" applyFont="1" applyFill="1" applyBorder="1" applyAlignment="1" applyProtection="1">
      <alignment horizontal="center" vertical="center" wrapText="1"/>
    </xf>
    <xf numFmtId="3" fontId="3" fillId="0" borderId="17" xfId="0" applyNumberFormat="1" applyFont="1" applyFill="1" applyBorder="1" applyAlignment="1" applyProtection="1">
      <alignment horizontal="left" vertical="center" wrapText="1"/>
    </xf>
    <xf numFmtId="3" fontId="4" fillId="0" borderId="0" xfId="0" applyNumberFormat="1" applyFont="1" applyFill="1" applyBorder="1" applyAlignment="1" applyProtection="1">
      <alignment horizontal="right" wrapText="1"/>
    </xf>
    <xf numFmtId="3" fontId="3" fillId="0" borderId="0" xfId="0" applyNumberFormat="1" applyFont="1" applyFill="1" applyBorder="1" applyAlignment="1" applyProtection="1">
      <alignment horizontal="left" vertical="center" wrapText="1"/>
    </xf>
    <xf numFmtId="4" fontId="4" fillId="7" borderId="1" xfId="0" applyNumberFormat="1" applyFont="1" applyFill="1" applyBorder="1" applyAlignment="1" applyProtection="1">
      <alignment horizontal="center" vertical="center" wrapText="1"/>
    </xf>
    <xf numFmtId="3" fontId="6" fillId="0" borderId="0" xfId="0" applyNumberFormat="1" applyFont="1" applyFill="1" applyBorder="1" applyAlignment="1" applyProtection="1">
      <alignment horizontal="right" wrapText="1"/>
    </xf>
    <xf numFmtId="4" fontId="4" fillId="0" borderId="0" xfId="0" applyNumberFormat="1" applyFont="1" applyFill="1" applyBorder="1" applyAlignment="1" applyProtection="1">
      <alignment horizontal="center" vertical="center" wrapText="1"/>
    </xf>
    <xf numFmtId="0" fontId="11" fillId="9" borderId="1" xfId="0" applyFont="1" applyFill="1" applyBorder="1" applyAlignment="1" applyProtection="1">
      <alignment horizontal="right" vertical="top"/>
    </xf>
    <xf numFmtId="3" fontId="3" fillId="8" borderId="1" xfId="0" applyNumberFormat="1" applyFont="1" applyFill="1" applyBorder="1" applyAlignment="1" applyProtection="1">
      <alignment horizontal="left" wrapText="1"/>
    </xf>
    <xf numFmtId="3" fontId="0" fillId="0" borderId="0" xfId="0" applyNumberFormat="1" applyFill="1" applyBorder="1" applyProtection="1"/>
    <xf numFmtId="3" fontId="3" fillId="0" borderId="0" xfId="0" applyNumberFormat="1" applyFont="1" applyFill="1" applyBorder="1" applyAlignment="1" applyProtection="1">
      <alignment horizontal="left" wrapText="1"/>
    </xf>
    <xf numFmtId="3" fontId="4" fillId="0" borderId="0" xfId="0" applyNumberFormat="1" applyFont="1" applyFill="1" applyBorder="1" applyAlignment="1" applyProtection="1">
      <alignment horizontal="center" vertical="center" wrapText="1"/>
    </xf>
    <xf numFmtId="3" fontId="6" fillId="0" borderId="0" xfId="0" applyNumberFormat="1" applyFont="1" applyFill="1" applyBorder="1" applyAlignment="1" applyProtection="1">
      <alignment horizontal="center" wrapText="1"/>
    </xf>
    <xf numFmtId="0" fontId="4" fillId="5" borderId="0" xfId="0" applyFont="1" applyFill="1" applyBorder="1" applyAlignment="1" applyProtection="1">
      <alignment vertical="center"/>
      <protection locked="0"/>
    </xf>
    <xf numFmtId="0" fontId="4" fillId="5" borderId="0" xfId="0" applyFont="1" applyFill="1" applyAlignment="1" applyProtection="1">
      <alignment vertical="center"/>
      <protection locked="0"/>
    </xf>
    <xf numFmtId="3" fontId="4" fillId="0" borderId="0" xfId="0" applyNumberFormat="1" applyFont="1" applyFill="1" applyBorder="1" applyAlignment="1" applyProtection="1">
      <alignment horizontal="left" vertical="top"/>
      <protection locked="0"/>
    </xf>
    <xf numFmtId="3" fontId="7" fillId="0" borderId="0" xfId="0" applyNumberFormat="1" applyFont="1" applyFill="1" applyBorder="1" applyAlignment="1" applyProtection="1">
      <alignment vertical="top" wrapText="1"/>
      <protection locked="0"/>
    </xf>
    <xf numFmtId="3" fontId="0" fillId="0" borderId="0" xfId="0" applyNumberForma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3" fontId="0" fillId="0" borderId="0" xfId="0" applyNumberFormat="1" applyProtection="1">
      <protection locked="0"/>
    </xf>
    <xf numFmtId="3" fontId="3" fillId="0" borderId="0" xfId="0" applyNumberFormat="1" applyFont="1" applyFill="1" applyBorder="1" applyAlignment="1" applyProtection="1">
      <alignment vertical="top" wrapText="1"/>
      <protection locked="0"/>
    </xf>
    <xf numFmtId="3" fontId="0" fillId="0" borderId="0" xfId="0" applyNumberFormat="1" applyFill="1" applyBorder="1" applyAlignment="1" applyProtection="1">
      <alignment vertical="top" wrapText="1"/>
      <protection locked="0"/>
    </xf>
    <xf numFmtId="3" fontId="0" fillId="0" borderId="0" xfId="0" applyNumberFormat="1" applyFill="1" applyBorder="1" applyAlignment="1" applyProtection="1">
      <alignment wrapText="1"/>
      <protection locked="0"/>
    </xf>
    <xf numFmtId="3" fontId="3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42" xfId="0" applyBorder="1" applyAlignment="1" applyProtection="1">
      <protection locked="0"/>
    </xf>
    <xf numFmtId="0" fontId="0" fillId="0" borderId="43" xfId="0" applyBorder="1" applyAlignment="1" applyProtection="1">
      <protection locked="0"/>
    </xf>
    <xf numFmtId="0" fontId="0" fillId="0" borderId="12" xfId="0" applyBorder="1" applyAlignment="1" applyProtection="1">
      <protection locked="0"/>
    </xf>
    <xf numFmtId="0" fontId="0" fillId="0" borderId="17" xfId="0" applyFill="1" applyBorder="1" applyProtection="1">
      <protection locked="0"/>
    </xf>
    <xf numFmtId="0" fontId="0" fillId="0" borderId="0" xfId="0" applyFill="1" applyBorder="1" applyProtection="1">
      <protection locked="0"/>
    </xf>
    <xf numFmtId="0" fontId="0" fillId="0" borderId="16" xfId="0" applyFill="1" applyBorder="1" applyProtection="1">
      <protection locked="0"/>
    </xf>
    <xf numFmtId="0" fontId="0" fillId="0" borderId="17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16" xfId="0" applyBorder="1" applyProtection="1">
      <protection locked="0"/>
    </xf>
    <xf numFmtId="4" fontId="0" fillId="0" borderId="32" xfId="0" applyNumberFormat="1" applyBorder="1" applyProtection="1">
      <protection locked="0"/>
    </xf>
    <xf numFmtId="4" fontId="0" fillId="0" borderId="3" xfId="0" applyNumberFormat="1" applyBorder="1" applyProtection="1">
      <protection locked="0"/>
    </xf>
    <xf numFmtId="4" fontId="0" fillId="0" borderId="7" xfId="0" applyNumberFormat="1" applyBorder="1" applyProtection="1">
      <protection locked="0"/>
    </xf>
    <xf numFmtId="0" fontId="7" fillId="0" borderId="0" xfId="0" applyFont="1" applyProtection="1"/>
    <xf numFmtId="164" fontId="4" fillId="8" borderId="1" xfId="0" applyNumberFormat="1" applyFont="1" applyFill="1" applyBorder="1" applyAlignment="1" applyProtection="1">
      <alignment horizontal="right" wrapText="1"/>
      <protection locked="0"/>
    </xf>
    <xf numFmtId="164" fontId="6" fillId="8" borderId="1" xfId="0" applyNumberFormat="1" applyFont="1" applyFill="1" applyBorder="1" applyAlignment="1" applyProtection="1">
      <alignment horizontal="left" wrapText="1"/>
      <protection locked="0"/>
    </xf>
    <xf numFmtId="0" fontId="5" fillId="0" borderId="0" xfId="0" applyFont="1" applyFill="1" applyBorder="1" applyAlignment="1" applyProtection="1">
      <alignment vertical="center"/>
    </xf>
    <xf numFmtId="0" fontId="5" fillId="0" borderId="62" xfId="0" applyFont="1" applyFill="1" applyBorder="1" applyAlignment="1" applyProtection="1">
      <alignment vertical="top"/>
    </xf>
    <xf numFmtId="0" fontId="5" fillId="0" borderId="62" xfId="0" applyFont="1" applyFill="1" applyBorder="1" applyAlignment="1" applyProtection="1">
      <alignment vertical="center"/>
    </xf>
    <xf numFmtId="0" fontId="5" fillId="0" borderId="0" xfId="0" applyFont="1" applyFill="1" applyBorder="1" applyAlignment="1" applyProtection="1">
      <alignment vertical="top"/>
    </xf>
    <xf numFmtId="4" fontId="5" fillId="0" borderId="0" xfId="0" applyNumberFormat="1" applyFont="1" applyFill="1" applyBorder="1" applyAlignment="1" applyProtection="1">
      <alignment horizontal="center" vertical="center" wrapText="1"/>
    </xf>
    <xf numFmtId="3" fontId="0" fillId="0" borderId="0" xfId="0" applyNumberFormat="1" applyBorder="1" applyProtection="1"/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5" fillId="0" borderId="0" xfId="0" applyNumberFormat="1" applyFont="1" applyFill="1" applyBorder="1" applyAlignment="1" applyProtection="1">
      <alignment horizontal="center"/>
      <protection locked="0"/>
    </xf>
    <xf numFmtId="49" fontId="4" fillId="2" borderId="0" xfId="0" applyNumberFormat="1" applyFont="1" applyFill="1" applyAlignment="1" applyProtection="1">
      <alignment horizontal="left"/>
    </xf>
    <xf numFmtId="49" fontId="4" fillId="2" borderId="0" xfId="0" applyNumberFormat="1" applyFont="1" applyFill="1" applyAlignment="1" applyProtection="1"/>
    <xf numFmtId="0" fontId="4" fillId="2" borderId="0" xfId="0" applyFont="1" applyFill="1" applyBorder="1" applyAlignment="1" applyProtection="1">
      <alignment vertical="center"/>
    </xf>
    <xf numFmtId="3" fontId="6" fillId="7" borderId="1" xfId="0" applyNumberFormat="1" applyFont="1" applyFill="1" applyBorder="1" applyAlignment="1" applyProtection="1">
      <alignment horizontal="right" wrapText="1"/>
      <protection locked="0"/>
    </xf>
    <xf numFmtId="0" fontId="2" fillId="0" borderId="0" xfId="14" applyFont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top"/>
    </xf>
    <xf numFmtId="1" fontId="1" fillId="8" borderId="36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 applyProtection="1">
      <alignment vertical="top"/>
    </xf>
    <xf numFmtId="0" fontId="4" fillId="9" borderId="1" xfId="0" applyFont="1" applyFill="1" applyBorder="1" applyAlignment="1">
      <alignment horizontal="center" vertical="top"/>
    </xf>
    <xf numFmtId="0" fontId="1" fillId="0" borderId="17" xfId="0" applyFont="1" applyBorder="1" applyAlignment="1" applyProtection="1">
      <alignment vertical="center"/>
    </xf>
    <xf numFmtId="0" fontId="4" fillId="7" borderId="42" xfId="0" applyFont="1" applyFill="1" applyBorder="1" applyAlignment="1" applyProtection="1">
      <alignment vertical="center"/>
    </xf>
    <xf numFmtId="0" fontId="7" fillId="7" borderId="12" xfId="0" applyFont="1" applyFill="1" applyBorder="1" applyAlignment="1" applyProtection="1">
      <alignment vertical="center"/>
    </xf>
    <xf numFmtId="1" fontId="4" fillId="2" borderId="0" xfId="0" applyNumberFormat="1" applyFont="1" applyFill="1" applyBorder="1" applyAlignment="1" applyProtection="1"/>
    <xf numFmtId="0" fontId="0" fillId="0" borderId="30" xfId="0" applyFill="1" applyBorder="1" applyProtection="1">
      <protection locked="0"/>
    </xf>
    <xf numFmtId="0" fontId="25" fillId="0" borderId="0" xfId="4" applyNumberFormat="1" applyFont="1" applyFill="1" applyBorder="1" applyAlignment="1" applyProtection="1">
      <alignment horizontal="left"/>
      <protection locked="0"/>
    </xf>
    <xf numFmtId="3" fontId="1" fillId="0" borderId="0" xfId="0" applyNumberFormat="1" applyFont="1" applyFill="1" applyBorder="1" applyAlignment="1" applyProtection="1">
      <alignment horizontal="center" vertical="top" wrapText="1"/>
      <protection locked="0"/>
    </xf>
    <xf numFmtId="1" fontId="1" fillId="7" borderId="2" xfId="0" applyNumberFormat="1" applyFont="1" applyFill="1" applyBorder="1" applyAlignment="1" applyProtection="1">
      <alignment horizontal="center" vertical="center" wrapText="1"/>
    </xf>
    <xf numFmtId="1" fontId="1" fillId="8" borderId="16" xfId="0" applyNumberFormat="1" applyFont="1" applyFill="1" applyBorder="1" applyAlignment="1" applyProtection="1">
      <alignment horizontal="center" wrapText="1"/>
    </xf>
    <xf numFmtId="1" fontId="1" fillId="0" borderId="8" xfId="0" applyNumberFormat="1" applyFont="1" applyFill="1" applyBorder="1" applyAlignment="1" applyProtection="1">
      <alignment horizontal="center" wrapText="1"/>
      <protection locked="0"/>
    </xf>
    <xf numFmtId="1" fontId="1" fillId="0" borderId="7" xfId="0" applyNumberFormat="1" applyFont="1" applyFill="1" applyBorder="1" applyAlignment="1" applyProtection="1">
      <alignment horizontal="center" wrapText="1"/>
      <protection locked="0"/>
    </xf>
    <xf numFmtId="1" fontId="4" fillId="8" borderId="59" xfId="0" applyNumberFormat="1" applyFont="1" applyFill="1" applyBorder="1" applyAlignment="1" applyProtection="1">
      <alignment horizontal="center" wrapText="1"/>
    </xf>
    <xf numFmtId="1" fontId="5" fillId="10" borderId="55" xfId="0" applyNumberFormat="1" applyFont="1" applyFill="1" applyBorder="1" applyAlignment="1" applyProtection="1">
      <alignment horizontal="center" vertical="center" wrapText="1"/>
    </xf>
    <xf numFmtId="4" fontId="4" fillId="7" borderId="55" xfId="0" applyNumberFormat="1" applyFont="1" applyFill="1" applyBorder="1" applyAlignment="1" applyProtection="1">
      <alignment horizontal="center" vertical="center" wrapText="1"/>
    </xf>
    <xf numFmtId="4" fontId="4" fillId="8" borderId="57" xfId="0" applyNumberFormat="1" applyFont="1" applyFill="1" applyBorder="1" applyAlignment="1" applyProtection="1">
      <alignment horizontal="center" wrapText="1"/>
    </xf>
    <xf numFmtId="4" fontId="4" fillId="2" borderId="58" xfId="0" applyNumberFormat="1" applyFont="1" applyFill="1" applyBorder="1" applyAlignment="1" applyProtection="1">
      <alignment horizontal="center" wrapText="1"/>
    </xf>
    <xf numFmtId="4" fontId="7" fillId="0" borderId="58" xfId="0" applyNumberFormat="1" applyFont="1" applyFill="1" applyBorder="1" applyAlignment="1" applyProtection="1">
      <alignment horizontal="center" wrapText="1"/>
      <protection locked="0"/>
    </xf>
    <xf numFmtId="4" fontId="4" fillId="8" borderId="61" xfId="0" applyNumberFormat="1" applyFont="1" applyFill="1" applyBorder="1" applyAlignment="1" applyProtection="1">
      <alignment horizontal="center" wrapText="1"/>
    </xf>
    <xf numFmtId="0" fontId="7" fillId="0" borderId="0" xfId="0" applyFont="1" applyFill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4" fontId="1" fillId="0" borderId="58" xfId="0" applyNumberFormat="1" applyFont="1" applyFill="1" applyBorder="1" applyAlignment="1" applyProtection="1">
      <alignment horizontal="center" wrapText="1"/>
      <protection locked="0"/>
    </xf>
    <xf numFmtId="3" fontId="1" fillId="0" borderId="13" xfId="0" applyNumberFormat="1" applyFont="1" applyFill="1" applyBorder="1" applyAlignment="1" applyProtection="1">
      <alignment horizontal="center" wrapText="1"/>
      <protection locked="0"/>
    </xf>
    <xf numFmtId="3" fontId="1" fillId="0" borderId="14" xfId="0" applyNumberFormat="1" applyFont="1" applyFill="1" applyBorder="1" applyAlignment="1" applyProtection="1">
      <alignment horizontal="center" wrapText="1"/>
      <protection locked="0"/>
    </xf>
    <xf numFmtId="3" fontId="1" fillId="0" borderId="8" xfId="0" applyNumberFormat="1" applyFont="1" applyFill="1" applyBorder="1" applyAlignment="1" applyProtection="1">
      <alignment horizontal="center" wrapText="1"/>
      <protection locked="0"/>
    </xf>
    <xf numFmtId="3" fontId="1" fillId="0" borderId="11" xfId="0" applyNumberFormat="1" applyFont="1" applyFill="1" applyBorder="1" applyAlignment="1" applyProtection="1">
      <alignment horizontal="center" wrapText="1"/>
      <protection locked="0"/>
    </xf>
    <xf numFmtId="1" fontId="4" fillId="2" borderId="0" xfId="0" applyNumberFormat="1" applyFont="1" applyFill="1" applyBorder="1" applyAlignment="1" applyProtection="1">
      <alignment horizontal="left" vertical="center"/>
    </xf>
    <xf numFmtId="0" fontId="4" fillId="0" borderId="0" xfId="0" applyFont="1" applyProtection="1"/>
    <xf numFmtId="0" fontId="1" fillId="0" borderId="28" xfId="0" applyFont="1" applyFill="1" applyBorder="1" applyAlignment="1" applyProtection="1">
      <alignment vertical="center"/>
      <protection locked="0"/>
    </xf>
    <xf numFmtId="0" fontId="1" fillId="0" borderId="38" xfId="0" applyFont="1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</xf>
    <xf numFmtId="168" fontId="7" fillId="0" borderId="0" xfId="0" applyNumberFormat="1" applyFont="1" applyAlignment="1" applyProtection="1">
      <alignment vertical="center"/>
    </xf>
    <xf numFmtId="3" fontId="0" fillId="0" borderId="0" xfId="0" applyNumberFormat="1" applyBorder="1" applyAlignment="1" applyProtection="1">
      <alignment vertical="top" wrapText="1"/>
    </xf>
    <xf numFmtId="3" fontId="4" fillId="0" borderId="0" xfId="0" applyNumberFormat="1" applyFont="1" applyFill="1" applyBorder="1" applyAlignment="1" applyProtection="1">
      <alignment vertical="center" wrapText="1"/>
    </xf>
    <xf numFmtId="3" fontId="1" fillId="0" borderId="0" xfId="0" applyNumberFormat="1" applyFont="1" applyFill="1" applyBorder="1" applyAlignment="1" applyProtection="1">
      <alignment horizontal="right" vertical="top" wrapText="1"/>
    </xf>
    <xf numFmtId="3" fontId="3" fillId="0" borderId="0" xfId="0" applyNumberFormat="1" applyFont="1" applyFill="1" applyBorder="1" applyAlignment="1" applyProtection="1">
      <alignment vertical="top" wrapText="1"/>
    </xf>
    <xf numFmtId="3" fontId="6" fillId="0" borderId="0" xfId="0" applyNumberFormat="1" applyFont="1" applyFill="1" applyBorder="1" applyAlignment="1" applyProtection="1">
      <alignment horizontal="center" vertical="center" wrapText="1"/>
    </xf>
    <xf numFmtId="3" fontId="6" fillId="0" borderId="0" xfId="0" applyNumberFormat="1" applyFont="1" applyFill="1" applyBorder="1" applyAlignment="1" applyProtection="1">
      <alignment horizontal="left" wrapText="1"/>
    </xf>
    <xf numFmtId="3" fontId="3" fillId="0" borderId="0" xfId="0" applyNumberFormat="1" applyFont="1" applyFill="1" applyBorder="1" applyAlignment="1" applyProtection="1">
      <alignment horizontal="left" vertical="top" wrapText="1"/>
    </xf>
    <xf numFmtId="3" fontId="1" fillId="0" borderId="0" xfId="0" applyNumberFormat="1" applyFont="1" applyFill="1" applyBorder="1" applyAlignment="1" applyProtection="1">
      <alignment vertical="top" wrapText="1"/>
      <protection locked="0"/>
    </xf>
    <xf numFmtId="3" fontId="3" fillId="0" borderId="0" xfId="0" applyNumberFormat="1" applyFont="1" applyFill="1" applyBorder="1" applyAlignment="1" applyProtection="1">
      <alignment horizontal="left" vertical="top" wrapText="1"/>
      <protection locked="0"/>
    </xf>
    <xf numFmtId="3" fontId="4" fillId="0" borderId="0" xfId="0" applyNumberFormat="1" applyFont="1" applyFill="1" applyBorder="1" applyAlignment="1" applyProtection="1">
      <alignment horizontal="right" wrapText="1"/>
      <protection locked="0"/>
    </xf>
    <xf numFmtId="3" fontId="6" fillId="0" borderId="0" xfId="0" applyNumberFormat="1" applyFont="1" applyFill="1" applyBorder="1" applyAlignment="1" applyProtection="1">
      <alignment horizontal="right" wrapText="1"/>
      <protection locked="0"/>
    </xf>
    <xf numFmtId="4" fontId="4" fillId="9" borderId="1" xfId="14" applyNumberFormat="1" applyFont="1" applyFill="1" applyBorder="1" applyAlignment="1" applyProtection="1">
      <alignment horizontal="center" vertical="center" wrapText="1"/>
    </xf>
    <xf numFmtId="4" fontId="4" fillId="9" borderId="5" xfId="14" applyNumberFormat="1" applyFont="1" applyFill="1" applyBorder="1" applyProtection="1"/>
    <xf numFmtId="4" fontId="7" fillId="9" borderId="2" xfId="14" applyNumberFormat="1" applyFill="1" applyBorder="1" applyProtection="1"/>
    <xf numFmtId="3" fontId="4" fillId="9" borderId="1" xfId="14" applyNumberFormat="1" applyFont="1" applyFill="1" applyBorder="1" applyAlignment="1" applyProtection="1">
      <alignment horizontal="right" wrapText="1"/>
    </xf>
    <xf numFmtId="3" fontId="4" fillId="9" borderId="1" xfId="14" applyNumberFormat="1" applyFont="1" applyFill="1" applyBorder="1" applyAlignment="1" applyProtection="1">
      <alignment horizontal="center"/>
    </xf>
    <xf numFmtId="10" fontId="4" fillId="9" borderId="1" xfId="14" applyNumberFormat="1" applyFont="1" applyFill="1" applyBorder="1" applyAlignment="1" applyProtection="1">
      <alignment horizontal="center" wrapText="1"/>
      <protection locked="0"/>
    </xf>
    <xf numFmtId="169" fontId="4" fillId="7" borderId="1" xfId="0" applyNumberFormat="1" applyFont="1" applyFill="1" applyBorder="1" applyAlignment="1" applyProtection="1">
      <alignment horizontal="center" vertical="center" wrapText="1"/>
    </xf>
    <xf numFmtId="169" fontId="4" fillId="8" borderId="17" xfId="0" applyNumberFormat="1" applyFont="1" applyFill="1" applyBorder="1" applyAlignment="1" applyProtection="1">
      <alignment horizontal="center" wrapText="1"/>
    </xf>
    <xf numFmtId="169" fontId="4" fillId="11" borderId="1" xfId="0" applyNumberFormat="1" applyFont="1" applyFill="1" applyBorder="1" applyAlignment="1" applyProtection="1">
      <alignment horizontal="center" vertical="center" wrapText="1"/>
    </xf>
    <xf numFmtId="169" fontId="4" fillId="2" borderId="19" xfId="0" applyNumberFormat="1" applyFont="1" applyFill="1" applyBorder="1" applyAlignment="1" applyProtection="1">
      <alignment horizontal="center" wrapText="1"/>
    </xf>
    <xf numFmtId="169" fontId="7" fillId="0" borderId="28" xfId="0" applyNumberFormat="1" applyFont="1" applyFill="1" applyBorder="1" applyAlignment="1" applyProtection="1">
      <alignment horizontal="center" wrapText="1"/>
      <protection locked="0"/>
    </xf>
    <xf numFmtId="169" fontId="7" fillId="0" borderId="36" xfId="0" applyNumberFormat="1" applyFont="1" applyFill="1" applyBorder="1" applyAlignment="1" applyProtection="1">
      <alignment horizontal="center" wrapText="1"/>
      <protection locked="0"/>
    </xf>
    <xf numFmtId="169" fontId="4" fillId="2" borderId="17" xfId="0" applyNumberFormat="1" applyFont="1" applyFill="1" applyBorder="1" applyAlignment="1" applyProtection="1">
      <alignment horizontal="center" wrapText="1"/>
    </xf>
    <xf numFmtId="169" fontId="4" fillId="2" borderId="17" xfId="0" applyNumberFormat="1" applyFont="1" applyFill="1" applyBorder="1" applyAlignment="1" applyProtection="1">
      <alignment horizontal="center" wrapText="1"/>
      <protection locked="0"/>
    </xf>
    <xf numFmtId="169" fontId="7" fillId="8" borderId="36" xfId="0" applyNumberFormat="1" applyFont="1" applyFill="1" applyBorder="1" applyAlignment="1" applyProtection="1">
      <alignment horizontal="center" wrapText="1"/>
    </xf>
    <xf numFmtId="169" fontId="7" fillId="8" borderId="32" xfId="0" applyNumberFormat="1" applyFont="1" applyFill="1" applyBorder="1" applyAlignment="1" applyProtection="1">
      <alignment horizontal="center" wrapText="1"/>
    </xf>
    <xf numFmtId="0" fontId="4" fillId="9" borderId="1" xfId="14" applyFont="1" applyFill="1" applyBorder="1" applyAlignment="1" applyProtection="1">
      <alignment vertical="top"/>
    </xf>
    <xf numFmtId="0" fontId="4" fillId="9" borderId="1" xfId="14" applyFont="1" applyFill="1" applyBorder="1" applyAlignment="1" applyProtection="1">
      <alignment vertical="center"/>
      <protection locked="0"/>
    </xf>
    <xf numFmtId="0" fontId="4" fillId="0" borderId="0" xfId="14" applyFont="1" applyFill="1" applyBorder="1" applyAlignment="1" applyProtection="1">
      <alignment vertical="top" wrapText="1"/>
    </xf>
    <xf numFmtId="165" fontId="4" fillId="9" borderId="1" xfId="0" applyNumberFormat="1" applyFont="1" applyFill="1" applyBorder="1" applyAlignment="1" applyProtection="1">
      <alignment wrapText="1"/>
    </xf>
    <xf numFmtId="165" fontId="4" fillId="7" borderId="1" xfId="0" applyNumberFormat="1" applyFont="1" applyFill="1" applyBorder="1" applyAlignment="1" applyProtection="1">
      <alignment horizontal="right" vertical="center" wrapText="1"/>
    </xf>
    <xf numFmtId="2" fontId="0" fillId="0" borderId="0" xfId="0" applyNumberFormat="1" applyFill="1" applyBorder="1" applyProtection="1">
      <protection locked="0"/>
    </xf>
    <xf numFmtId="3" fontId="1" fillId="9" borderId="1" xfId="14" applyNumberFormat="1" applyFont="1" applyFill="1" applyBorder="1" applyAlignment="1" applyProtection="1">
      <alignment horizontal="center"/>
    </xf>
    <xf numFmtId="4" fontId="0" fillId="12" borderId="0" xfId="0" applyNumberFormat="1" applyFill="1" applyProtection="1"/>
    <xf numFmtId="0" fontId="7" fillId="12" borderId="1" xfId="14" applyFill="1" applyBorder="1" applyAlignment="1" applyProtection="1">
      <alignment vertical="top"/>
    </xf>
    <xf numFmtId="0" fontId="7" fillId="0" borderId="0" xfId="14" applyFill="1" applyBorder="1" applyAlignment="1" applyProtection="1">
      <alignment vertical="top" wrapText="1"/>
    </xf>
    <xf numFmtId="0" fontId="7" fillId="8" borderId="1" xfId="14" applyFill="1" applyBorder="1" applyAlignment="1" applyProtection="1">
      <alignment vertical="top" wrapText="1"/>
    </xf>
    <xf numFmtId="164" fontId="3" fillId="8" borderId="1" xfId="14" applyNumberFormat="1" applyFont="1" applyFill="1" applyBorder="1" applyAlignment="1" applyProtection="1">
      <alignment vertical="top" wrapText="1"/>
    </xf>
    <xf numFmtId="0" fontId="4" fillId="7" borderId="1" xfId="14" applyFont="1" applyFill="1" applyBorder="1" applyAlignment="1" applyProtection="1">
      <alignment vertical="top"/>
    </xf>
    <xf numFmtId="0" fontId="4" fillId="7" borderId="1" xfId="14" applyFont="1" applyFill="1" applyBorder="1" applyAlignment="1" applyProtection="1">
      <alignment vertical="center"/>
    </xf>
    <xf numFmtId="3" fontId="4" fillId="7" borderId="18" xfId="14" applyNumberFormat="1" applyFont="1" applyFill="1" applyBorder="1" applyAlignment="1" applyProtection="1">
      <alignment horizontal="right" wrapText="1"/>
    </xf>
    <xf numFmtId="164" fontId="6" fillId="7" borderId="2" xfId="14" applyNumberFormat="1" applyFont="1" applyFill="1" applyBorder="1" applyAlignment="1" applyProtection="1">
      <alignment horizontal="left" wrapText="1"/>
    </xf>
    <xf numFmtId="0" fontId="4" fillId="0" borderId="0" xfId="14" applyFont="1" applyFill="1" applyBorder="1" applyProtection="1"/>
    <xf numFmtId="0" fontId="0" fillId="0" borderId="15" xfId="0" applyFill="1" applyBorder="1" applyAlignment="1" applyProtection="1">
      <alignment vertical="top" wrapText="1"/>
    </xf>
    <xf numFmtId="164" fontId="3" fillId="0" borderId="15" xfId="0" applyNumberFormat="1" applyFont="1" applyFill="1" applyBorder="1" applyAlignment="1" applyProtection="1">
      <alignment vertical="top" wrapText="1"/>
    </xf>
    <xf numFmtId="1" fontId="5" fillId="10" borderId="53" xfId="0" applyNumberFormat="1" applyFont="1" applyFill="1" applyBorder="1" applyAlignment="1" applyProtection="1">
      <alignment horizontal="center" vertical="center" wrapText="1"/>
    </xf>
    <xf numFmtId="1" fontId="2" fillId="0" borderId="0" xfId="0" applyNumberFormat="1" applyFont="1" applyFill="1" applyAlignment="1" applyProtection="1">
      <alignment horizontal="center" vertical="center"/>
    </xf>
    <xf numFmtId="3" fontId="0" fillId="0" borderId="1" xfId="0" applyNumberFormat="1" applyBorder="1" applyAlignment="1" applyProtection="1">
      <alignment vertical="top" wrapText="1"/>
    </xf>
    <xf numFmtId="165" fontId="4" fillId="9" borderId="1" xfId="0" applyNumberFormat="1" applyFont="1" applyFill="1" applyBorder="1" applyAlignment="1" applyProtection="1">
      <alignment vertical="center" wrapText="1"/>
    </xf>
    <xf numFmtId="3" fontId="4" fillId="7" borderId="1" xfId="0" applyNumberFormat="1" applyFont="1" applyFill="1" applyBorder="1" applyAlignment="1" applyProtection="1">
      <alignment horizontal="center" vertical="center"/>
    </xf>
    <xf numFmtId="0" fontId="1" fillId="8" borderId="32" xfId="0" applyFont="1" applyFill="1" applyBorder="1" applyProtection="1"/>
    <xf numFmtId="3" fontId="1" fillId="0" borderId="30" xfId="0" applyNumberFormat="1" applyFont="1" applyFill="1" applyBorder="1" applyAlignment="1" applyProtection="1">
      <alignment horizontal="center" wrapText="1"/>
      <protection locked="0"/>
    </xf>
    <xf numFmtId="0" fontId="28" fillId="0" borderId="0" xfId="0" applyFont="1" applyAlignment="1">
      <alignment vertical="center"/>
    </xf>
    <xf numFmtId="1" fontId="1" fillId="0" borderId="36" xfId="0" applyNumberFormat="1" applyFont="1" applyFill="1" applyBorder="1" applyAlignment="1" applyProtection="1">
      <alignment vertical="center"/>
      <protection locked="0"/>
    </xf>
    <xf numFmtId="0" fontId="1" fillId="0" borderId="0" xfId="0" applyFont="1"/>
    <xf numFmtId="0" fontId="29" fillId="0" borderId="0" xfId="0" applyFont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4" fillId="0" borderId="0" xfId="14" applyFont="1" applyFill="1" applyBorder="1" applyAlignment="1" applyProtection="1">
      <alignment horizontal="center" vertical="center"/>
      <protection locked="0"/>
    </xf>
    <xf numFmtId="0" fontId="1" fillId="13" borderId="1" xfId="14" applyFont="1" applyFill="1" applyBorder="1" applyAlignment="1" applyProtection="1">
      <alignment horizontal="center" vertical="center"/>
      <protection locked="0"/>
    </xf>
    <xf numFmtId="0" fontId="30" fillId="0" borderId="0" xfId="0" applyFont="1" applyAlignment="1" applyProtection="1">
      <alignment vertical="center"/>
    </xf>
    <xf numFmtId="0" fontId="27" fillId="0" borderId="0" xfId="0" applyFont="1" applyFill="1" applyAlignment="1" applyProtection="1">
      <alignment vertical="center"/>
    </xf>
    <xf numFmtId="3" fontId="4" fillId="12" borderId="1" xfId="0" applyNumberFormat="1" applyFont="1" applyFill="1" applyBorder="1" applyAlignment="1" applyProtection="1">
      <alignment horizontal="center" vertical="top" wrapText="1"/>
    </xf>
    <xf numFmtId="10" fontId="4" fillId="9" borderId="1" xfId="17" applyNumberFormat="1" applyFont="1" applyFill="1" applyBorder="1" applyAlignment="1" applyProtection="1">
      <alignment horizontal="center"/>
    </xf>
    <xf numFmtId="10" fontId="1" fillId="9" borderId="1" xfId="14" applyNumberFormat="1" applyFont="1" applyFill="1" applyBorder="1" applyAlignment="1" applyProtection="1">
      <alignment horizontal="center" wrapText="1"/>
      <protection locked="0"/>
    </xf>
    <xf numFmtId="0" fontId="1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 applyProtection="1">
      <alignment vertical="top" wrapText="1"/>
    </xf>
    <xf numFmtId="3" fontId="4" fillId="2" borderId="58" xfId="0" applyNumberFormat="1" applyFont="1" applyFill="1" applyBorder="1" applyAlignment="1" applyProtection="1">
      <alignment horizontal="center" wrapText="1"/>
    </xf>
    <xf numFmtId="0" fontId="4" fillId="7" borderId="5" xfId="0" applyFont="1" applyFill="1" applyBorder="1" applyAlignment="1" applyProtection="1">
      <alignment horizontal="center" wrapText="1"/>
    </xf>
    <xf numFmtId="0" fontId="0" fillId="0" borderId="2" xfId="0" applyBorder="1" applyAlignment="1" applyProtection="1">
      <alignment horizontal="center" wrapText="1"/>
    </xf>
    <xf numFmtId="0" fontId="4" fillId="5" borderId="0" xfId="0" applyFont="1" applyFill="1" applyBorder="1" applyAlignment="1" applyProtection="1">
      <alignment horizontal="left" vertical="center" wrapText="1"/>
      <protection locked="0"/>
    </xf>
    <xf numFmtId="49" fontId="4" fillId="5" borderId="0" xfId="0" applyNumberFormat="1" applyFont="1" applyFill="1" applyAlignment="1" applyProtection="1">
      <alignment horizontal="left" vertical="center" wrapText="1"/>
      <protection locked="0"/>
    </xf>
    <xf numFmtId="0" fontId="4" fillId="5" borderId="0" xfId="0" applyFont="1" applyFill="1" applyAlignment="1" applyProtection="1">
      <alignment horizontal="left" vertical="center" wrapText="1"/>
      <protection locked="0"/>
    </xf>
    <xf numFmtId="167" fontId="4" fillId="5" borderId="0" xfId="0" applyNumberFormat="1" applyFont="1" applyFill="1" applyAlignment="1" applyProtection="1">
      <alignment horizontal="left" vertical="center" wrapText="1"/>
      <protection locked="0"/>
    </xf>
    <xf numFmtId="3" fontId="5" fillId="10" borderId="63" xfId="0" applyNumberFormat="1" applyFont="1" applyFill="1" applyBorder="1" applyAlignment="1" applyProtection="1">
      <alignment horizontal="center" vertical="center" wrapText="1"/>
    </xf>
    <xf numFmtId="3" fontId="5" fillId="10" borderId="64" xfId="0" applyNumberFormat="1" applyFont="1" applyFill="1" applyBorder="1" applyAlignment="1" applyProtection="1">
      <alignment horizontal="center" vertical="center" wrapText="1"/>
    </xf>
    <xf numFmtId="3" fontId="4" fillId="2" borderId="0" xfId="0" applyNumberFormat="1" applyFont="1" applyFill="1" applyAlignment="1" applyProtection="1">
      <alignment horizontal="left" wrapText="1"/>
    </xf>
    <xf numFmtId="1" fontId="4" fillId="2" borderId="0" xfId="0" applyNumberFormat="1" applyFont="1" applyFill="1" applyAlignment="1" applyProtection="1">
      <alignment horizontal="left" wrapText="1"/>
    </xf>
    <xf numFmtId="1" fontId="4" fillId="2" borderId="0" xfId="0" applyNumberFormat="1" applyFont="1" applyFill="1" applyBorder="1" applyAlignment="1" applyProtection="1">
      <alignment horizontal="left" vertical="center"/>
    </xf>
    <xf numFmtId="1" fontId="4" fillId="2" borderId="0" xfId="0" applyNumberFormat="1" applyFont="1" applyFill="1" applyBorder="1" applyAlignment="1" applyProtection="1">
      <alignment horizontal="left"/>
    </xf>
    <xf numFmtId="1" fontId="5" fillId="10" borderId="53" xfId="0" applyNumberFormat="1" applyFont="1" applyFill="1" applyBorder="1" applyAlignment="1" applyProtection="1">
      <alignment horizontal="center" vertical="center" wrapText="1"/>
    </xf>
    <xf numFmtId="1" fontId="5" fillId="10" borderId="15" xfId="0" applyNumberFormat="1" applyFont="1" applyFill="1" applyBorder="1" applyAlignment="1" applyProtection="1">
      <alignment horizontal="center" vertical="center" wrapText="1"/>
    </xf>
    <xf numFmtId="1" fontId="0" fillId="0" borderId="15" xfId="0" applyNumberFormat="1" applyBorder="1" applyAlignment="1" applyProtection="1">
      <alignment horizontal="center" vertical="center" wrapText="1"/>
    </xf>
    <xf numFmtId="1" fontId="0" fillId="0" borderId="65" xfId="0" applyNumberFormat="1" applyBorder="1" applyAlignment="1" applyProtection="1">
      <alignment horizontal="center" vertical="center" wrapText="1"/>
    </xf>
    <xf numFmtId="0" fontId="4" fillId="8" borderId="53" xfId="0" applyFont="1" applyFill="1" applyBorder="1" applyAlignment="1" applyProtection="1">
      <alignment horizontal="center" vertical="center" wrapText="1"/>
    </xf>
    <xf numFmtId="0" fontId="0" fillId="8" borderId="15" xfId="0" applyFill="1" applyBorder="1" applyAlignment="1" applyProtection="1">
      <alignment horizontal="center" vertical="center" wrapText="1"/>
    </xf>
    <xf numFmtId="0" fontId="0" fillId="8" borderId="65" xfId="0" applyFill="1" applyBorder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left"/>
    </xf>
    <xf numFmtId="0" fontId="4" fillId="7" borderId="5" xfId="0" applyFont="1" applyFill="1" applyBorder="1" applyAlignment="1" applyProtection="1">
      <alignment horizontal="left" vertical="center"/>
    </xf>
    <xf numFmtId="0" fontId="4" fillId="7" borderId="2" xfId="0" applyFont="1" applyFill="1" applyBorder="1" applyAlignment="1" applyProtection="1">
      <alignment horizontal="left" vertical="center"/>
    </xf>
    <xf numFmtId="3" fontId="4" fillId="7" borderId="20" xfId="0" applyNumberFormat="1" applyFont="1" applyFill="1" applyBorder="1" applyAlignment="1" applyProtection="1">
      <alignment horizontal="center" wrapText="1"/>
    </xf>
    <xf numFmtId="3" fontId="4" fillId="7" borderId="21" xfId="0" applyNumberFormat="1" applyFont="1" applyFill="1" applyBorder="1" applyAlignment="1" applyProtection="1">
      <alignment horizontal="center" wrapText="1"/>
    </xf>
  </cellXfs>
  <cellStyles count="19">
    <cellStyle name="Budget" xfId="1"/>
    <cellStyle name="ColumnTotals" xfId="2"/>
    <cellStyle name="Description" xfId="3"/>
    <cellStyle name="EmptyLine" xfId="5"/>
    <cellStyle name="Euro" xfId="6"/>
    <cellStyle name="Header" xfId="7"/>
    <cellStyle name="Header1" xfId="8"/>
    <cellStyle name="Header2" xfId="9"/>
    <cellStyle name="Komma" xfId="4" builtinId="3"/>
    <cellStyle name="LineHeader" xfId="10"/>
    <cellStyle name="LineTotals" xfId="11"/>
    <cellStyle name="Normal_SHEET" xfId="12"/>
    <cellStyle name="Prozent" xfId="17" builtinId="5"/>
    <cellStyle name="Prozent 2" xfId="18"/>
    <cellStyle name="RowNumber" xfId="13"/>
    <cellStyle name="Standard" xfId="0" builtinId="0"/>
    <cellStyle name="Standard 2" xfId="14"/>
    <cellStyle name="SumTotals" xfId="15"/>
    <cellStyle name="Values" xfId="16"/>
  </cellStyles>
  <dxfs count="7">
    <dxf>
      <font>
        <condense val="0"/>
        <extend val="0"/>
        <color indexed="22"/>
      </font>
    </dxf>
    <dxf>
      <font>
        <condense val="0"/>
        <extend val="0"/>
        <color indexed="22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ont>
        <condense val="0"/>
        <extend val="0"/>
        <color auto="1"/>
      </font>
      <fill>
        <patternFill>
          <bgColor indexed="22"/>
        </patternFill>
      </fill>
    </dxf>
    <dxf>
      <fill>
        <patternFill>
          <bgColor rgb="FFFFC0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FFC3C3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9</xdr:col>
      <xdr:colOff>1121</xdr:colOff>
      <xdr:row>8</xdr:row>
      <xdr:rowOff>133350</xdr:rowOff>
    </xdr:from>
    <xdr:to>
      <xdr:col>9</xdr:col>
      <xdr:colOff>182096</xdr:colOff>
      <xdr:row>9</xdr:row>
      <xdr:rowOff>0</xdr:rowOff>
    </xdr:to>
    <xdr:sp macro="" textlink="">
      <xdr:nvSpPr>
        <xdr:cNvPr id="2057" name="Text Box 9" hidden="1">
          <a:extLst>
            <a:ext uri="{FF2B5EF4-FFF2-40B4-BE49-F238E27FC236}">
              <a16:creationId xmlns:a16="http://schemas.microsoft.com/office/drawing/2014/main" xmlns="" id="{00000000-0008-0000-0300-000009080000}"/>
            </a:ext>
          </a:extLst>
        </xdr:cNvPr>
        <xdr:cNvSpPr txBox="1">
          <a:spLocks noChangeArrowheads="1"/>
        </xdr:cNvSpPr>
      </xdr:nvSpPr>
      <xdr:spPr bwMode="auto">
        <a:xfrm>
          <a:off x="11811000" y="2143125"/>
          <a:ext cx="180975" cy="5143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7.bin"/><Relationship Id="rId3" Type="http://schemas.openxmlformats.org/officeDocument/2006/relationships/printerSettings" Target="../printerSettings/printerSettings12.bin"/><Relationship Id="rId7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printerSettings" Target="../printerSettings/printerSettings15.bin"/><Relationship Id="rId11" Type="http://schemas.openxmlformats.org/officeDocument/2006/relationships/comments" Target="../comments1.xml"/><Relationship Id="rId5" Type="http://schemas.openxmlformats.org/officeDocument/2006/relationships/printerSettings" Target="../printerSettings/printerSettings14.bin"/><Relationship Id="rId10" Type="http://schemas.openxmlformats.org/officeDocument/2006/relationships/vmlDrawing" Target="../drawings/vmlDrawing1.vml"/><Relationship Id="rId4" Type="http://schemas.openxmlformats.org/officeDocument/2006/relationships/printerSettings" Target="../printerSettings/printerSettings13.bin"/><Relationship Id="rId9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6.bin"/><Relationship Id="rId3" Type="http://schemas.openxmlformats.org/officeDocument/2006/relationships/printerSettings" Target="../printerSettings/printerSettings21.bin"/><Relationship Id="rId7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Relationship Id="rId9" Type="http://schemas.openxmlformats.org/officeDocument/2006/relationships/printerSettings" Target="../printerSettings/printerSettings2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5.bin"/><Relationship Id="rId3" Type="http://schemas.openxmlformats.org/officeDocument/2006/relationships/printerSettings" Target="../printerSettings/printerSettings30.bin"/><Relationship Id="rId7" Type="http://schemas.openxmlformats.org/officeDocument/2006/relationships/printerSettings" Target="../printerSettings/printerSettings34.bin"/><Relationship Id="rId12" Type="http://schemas.openxmlformats.org/officeDocument/2006/relationships/comments" Target="../comments2.xml"/><Relationship Id="rId2" Type="http://schemas.openxmlformats.org/officeDocument/2006/relationships/printerSettings" Target="../printerSettings/printerSettings29.bin"/><Relationship Id="rId1" Type="http://schemas.openxmlformats.org/officeDocument/2006/relationships/printerSettings" Target="../printerSettings/printerSettings28.bin"/><Relationship Id="rId6" Type="http://schemas.openxmlformats.org/officeDocument/2006/relationships/printerSettings" Target="../printerSettings/printerSettings33.bin"/><Relationship Id="rId11" Type="http://schemas.openxmlformats.org/officeDocument/2006/relationships/vmlDrawing" Target="../drawings/vmlDrawing2.vml"/><Relationship Id="rId5" Type="http://schemas.openxmlformats.org/officeDocument/2006/relationships/printerSettings" Target="../printerSettings/printerSettings32.bin"/><Relationship Id="rId10" Type="http://schemas.openxmlformats.org/officeDocument/2006/relationships/drawing" Target="../drawings/drawing1.xml"/><Relationship Id="rId4" Type="http://schemas.openxmlformats.org/officeDocument/2006/relationships/printerSettings" Target="../printerSettings/printerSettings31.bin"/><Relationship Id="rId9" Type="http://schemas.openxmlformats.org/officeDocument/2006/relationships/printerSettings" Target="../printerSettings/printerSettings36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4.bin"/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11" Type="http://schemas.openxmlformats.org/officeDocument/2006/relationships/comments" Target="../comments3.xml"/><Relationship Id="rId5" Type="http://schemas.openxmlformats.org/officeDocument/2006/relationships/printerSettings" Target="../printerSettings/printerSettings41.bin"/><Relationship Id="rId10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40.bin"/><Relationship Id="rId9" Type="http://schemas.openxmlformats.org/officeDocument/2006/relationships/printerSettings" Target="../printerSettings/printerSettings4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3.bin"/><Relationship Id="rId3" Type="http://schemas.openxmlformats.org/officeDocument/2006/relationships/printerSettings" Target="../printerSettings/printerSettings48.bin"/><Relationship Id="rId7" Type="http://schemas.openxmlformats.org/officeDocument/2006/relationships/printerSettings" Target="../printerSettings/printerSettings52.bin"/><Relationship Id="rId2" Type="http://schemas.openxmlformats.org/officeDocument/2006/relationships/printerSettings" Target="../printerSettings/printerSettings47.bin"/><Relationship Id="rId1" Type="http://schemas.openxmlformats.org/officeDocument/2006/relationships/printerSettings" Target="../printerSettings/printerSettings46.bin"/><Relationship Id="rId6" Type="http://schemas.openxmlformats.org/officeDocument/2006/relationships/printerSettings" Target="../printerSettings/printerSettings51.bin"/><Relationship Id="rId11" Type="http://schemas.openxmlformats.org/officeDocument/2006/relationships/comments" Target="../comments4.xml"/><Relationship Id="rId5" Type="http://schemas.openxmlformats.org/officeDocument/2006/relationships/printerSettings" Target="../printerSettings/printerSettings50.bin"/><Relationship Id="rId10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49.bin"/><Relationship Id="rId9" Type="http://schemas.openxmlformats.org/officeDocument/2006/relationships/printerSettings" Target="../printerSettings/printerSettings5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F32"/>
  <sheetViews>
    <sheetView showGridLines="0" tabSelected="1" zoomScale="85" zoomScaleNormal="85" workbookViewId="0">
      <selection activeCell="I24" sqref="I24"/>
    </sheetView>
  </sheetViews>
  <sheetFormatPr baseColWidth="10" defaultColWidth="11.42578125" defaultRowHeight="12.75" x14ac:dyDescent="0.2"/>
  <cols>
    <col min="1" max="1" width="34.7109375" style="194" customWidth="1"/>
    <col min="2" max="2" width="16.28515625" style="194" customWidth="1"/>
    <col min="3" max="3" width="11.42578125" style="194"/>
    <col min="4" max="4" width="27" style="194" customWidth="1"/>
    <col min="5" max="5" width="10.7109375" style="194" customWidth="1"/>
    <col min="6" max="6" width="7.85546875" style="194" customWidth="1"/>
    <col min="7" max="16384" width="11.42578125" style="194"/>
  </cols>
  <sheetData>
    <row r="1" spans="1:6" ht="26.25" x14ac:dyDescent="0.2">
      <c r="A1" s="370" t="str">
        <f>IF(B1="","Tarifkalkulation",IF(YEAR(B6)&gt;B1,"Nachkalkulation","Tarifkalkulation"))</f>
        <v>Tarifkalkulation</v>
      </c>
      <c r="B1" s="1"/>
      <c r="C1" s="454" t="s">
        <v>22</v>
      </c>
      <c r="D1" s="468"/>
      <c r="E1" s="75"/>
      <c r="F1" s="75"/>
    </row>
    <row r="2" spans="1:6" ht="15" customHeight="1" x14ac:dyDescent="0.2">
      <c r="A2" s="463" t="s">
        <v>197</v>
      </c>
      <c r="D2" s="182"/>
    </row>
    <row r="3" spans="1:6" x14ac:dyDescent="0.2">
      <c r="A3" s="2" t="s">
        <v>201</v>
      </c>
      <c r="B3" s="478"/>
      <c r="C3" s="478"/>
      <c r="D3" s="332"/>
    </row>
    <row r="4" spans="1:6" ht="15" customHeight="1" x14ac:dyDescent="0.2">
      <c r="A4" s="2" t="s">
        <v>45</v>
      </c>
      <c r="B4" s="477" t="s">
        <v>191</v>
      </c>
      <c r="C4" s="477"/>
      <c r="D4" s="477"/>
    </row>
    <row r="5" spans="1:6" x14ac:dyDescent="0.2">
      <c r="A5" s="2" t="s">
        <v>50</v>
      </c>
      <c r="B5" s="479"/>
      <c r="C5" s="479"/>
      <c r="D5" s="333"/>
    </row>
    <row r="6" spans="1:6" x14ac:dyDescent="0.2">
      <c r="A6" s="2" t="s">
        <v>51</v>
      </c>
      <c r="B6" s="480"/>
      <c r="C6" s="480"/>
      <c r="D6" s="332"/>
    </row>
    <row r="7" spans="1:6" x14ac:dyDescent="0.2">
      <c r="A7" s="395"/>
    </row>
    <row r="11" spans="1:6" ht="15" customHeight="1" x14ac:dyDescent="0.2">
      <c r="A11" s="98" t="s">
        <v>53</v>
      </c>
      <c r="B11" s="76"/>
      <c r="D11" s="98" t="s">
        <v>105</v>
      </c>
      <c r="E11" s="195" t="s">
        <v>111</v>
      </c>
      <c r="F11" s="195" t="s">
        <v>52</v>
      </c>
    </row>
    <row r="12" spans="1:6" ht="15" customHeight="1" x14ac:dyDescent="0.2">
      <c r="A12" s="196" t="s">
        <v>54</v>
      </c>
      <c r="B12" s="198">
        <f>Tarifkalkulation!E9</f>
        <v>0</v>
      </c>
      <c r="D12" s="376" t="s">
        <v>183</v>
      </c>
      <c r="E12" s="77">
        <f>+'Beiblatt Personal'!B11</f>
        <v>0</v>
      </c>
      <c r="F12" s="203">
        <f>+'Beiblatt Personal'!C11</f>
        <v>0</v>
      </c>
    </row>
    <row r="13" spans="1:6" ht="15" customHeight="1" x14ac:dyDescent="0.2">
      <c r="A13" s="197" t="s">
        <v>53</v>
      </c>
      <c r="B13" s="198">
        <f>+Tarifkalkulation!E34+Tarifkalkulation!H34+Tarifkalkulation!E75</f>
        <v>0</v>
      </c>
      <c r="D13" s="376" t="s">
        <v>182</v>
      </c>
      <c r="E13" s="77">
        <f>+'Beiblatt Personal'!B21</f>
        <v>0</v>
      </c>
      <c r="F13" s="203">
        <f>+'Beiblatt Personal'!C21</f>
        <v>0</v>
      </c>
    </row>
    <row r="14" spans="1:6" ht="15" customHeight="1" x14ac:dyDescent="0.2">
      <c r="A14" s="197" t="s">
        <v>76</v>
      </c>
      <c r="B14" s="198">
        <f>Tarifkalkulation!E12</f>
        <v>0</v>
      </c>
      <c r="C14" s="395"/>
      <c r="D14" s="376" t="s">
        <v>184</v>
      </c>
      <c r="E14" s="77">
        <f>+'Beiblatt Personal'!B31</f>
        <v>0</v>
      </c>
      <c r="F14" s="203">
        <f>+'Beiblatt Personal'!C31</f>
        <v>0</v>
      </c>
    </row>
    <row r="15" spans="1:6" ht="15" customHeight="1" x14ac:dyDescent="0.2">
      <c r="C15" s="395"/>
      <c r="D15" s="376" t="s">
        <v>126</v>
      </c>
      <c r="E15" s="77">
        <f>+'Beiblatt Personal'!B34</f>
        <v>0</v>
      </c>
      <c r="F15" s="203">
        <f>'Beiblatt Personal'!C34</f>
        <v>0</v>
      </c>
    </row>
    <row r="16" spans="1:6" ht="15" customHeight="1" x14ac:dyDescent="0.2">
      <c r="D16" s="197" t="s">
        <v>56</v>
      </c>
      <c r="E16" s="78">
        <f>SUM(E12:E15)</f>
        <v>0</v>
      </c>
      <c r="F16" s="202">
        <f>SUM(F12:F15)</f>
        <v>0</v>
      </c>
    </row>
    <row r="17" spans="1:6" ht="15" customHeight="1" x14ac:dyDescent="0.2">
      <c r="A17" s="377" t="s">
        <v>170</v>
      </c>
      <c r="B17" s="378"/>
      <c r="D17" s="2"/>
      <c r="E17" s="394"/>
    </row>
    <row r="18" spans="1:6" ht="30" customHeight="1" x14ac:dyDescent="0.2">
      <c r="A18" s="472" t="s">
        <v>189</v>
      </c>
      <c r="B18" s="466"/>
      <c r="D18" s="464"/>
      <c r="E18" s="465"/>
    </row>
    <row r="19" spans="1:6" ht="15" customHeight="1" x14ac:dyDescent="0.2">
      <c r="A19" s="405" t="s">
        <v>181</v>
      </c>
      <c r="B19" s="466"/>
      <c r="C19" s="395"/>
      <c r="D19" s="464"/>
      <c r="E19" s="465"/>
      <c r="F19" s="371"/>
    </row>
    <row r="20" spans="1:6" ht="15" customHeight="1" x14ac:dyDescent="0.2">
      <c r="A20" s="98" t="s">
        <v>190</v>
      </c>
      <c r="B20" s="457">
        <f>B18*B19</f>
        <v>0</v>
      </c>
      <c r="C20" s="196"/>
      <c r="D20" s="182"/>
    </row>
    <row r="21" spans="1:6" ht="15" customHeight="1" x14ac:dyDescent="0.2">
      <c r="A21" s="371"/>
      <c r="B21" s="371"/>
    </row>
    <row r="22" spans="1:6" ht="15" customHeight="1" thickBot="1" x14ac:dyDescent="0.25">
      <c r="E22" s="79"/>
      <c r="F22" s="79"/>
    </row>
    <row r="23" spans="1:6" ht="15" customHeight="1" x14ac:dyDescent="0.25">
      <c r="A23" s="204" t="s">
        <v>106</v>
      </c>
      <c r="B23" s="205"/>
      <c r="C23" s="206"/>
      <c r="D23" s="207"/>
    </row>
    <row r="24" spans="1:6" ht="15" customHeight="1" thickBot="1" x14ac:dyDescent="0.3">
      <c r="A24" s="208" t="s">
        <v>107</v>
      </c>
      <c r="B24" s="209"/>
      <c r="C24" s="209"/>
      <c r="D24" s="210"/>
    </row>
    <row r="25" spans="1:6" ht="15" customHeight="1" x14ac:dyDescent="0.2">
      <c r="A25" s="22"/>
      <c r="B25" s="22"/>
      <c r="C25" s="22"/>
      <c r="D25" s="22"/>
    </row>
    <row r="26" spans="1:6" ht="15" customHeight="1" x14ac:dyDescent="0.2">
      <c r="A26" s="211" t="s">
        <v>108</v>
      </c>
      <c r="B26" s="212" t="s">
        <v>169</v>
      </c>
      <c r="C26" s="475" t="s">
        <v>109</v>
      </c>
      <c r="D26" s="476"/>
    </row>
    <row r="27" spans="1:6" ht="15" customHeight="1" x14ac:dyDescent="0.2">
      <c r="A27" s="213"/>
      <c r="B27" s="214"/>
      <c r="C27" s="215"/>
      <c r="D27" s="216"/>
    </row>
    <row r="28" spans="1:6" ht="15" customHeight="1" x14ac:dyDescent="0.2">
      <c r="A28" s="217">
        <f>B20</f>
        <v>0</v>
      </c>
      <c r="B28" s="218" t="e">
        <f>Tarifkalkulation!E81</f>
        <v>#DIV/0!</v>
      </c>
      <c r="C28" s="458" t="s">
        <v>171</v>
      </c>
      <c r="D28" s="219">
        <f>IFERROR(A28*B28,0)</f>
        <v>0</v>
      </c>
    </row>
    <row r="29" spans="1:6" x14ac:dyDescent="0.2">
      <c r="B29" s="218" t="e">
        <f>+B28*30</f>
        <v>#DIV/0!</v>
      </c>
      <c r="C29" s="467" t="s">
        <v>185</v>
      </c>
    </row>
    <row r="30" spans="1:6" x14ac:dyDescent="0.2">
      <c r="B30" s="395"/>
    </row>
    <row r="32" spans="1:6" x14ac:dyDescent="0.2">
      <c r="D32" s="406"/>
    </row>
  </sheetData>
  <sheetProtection algorithmName="SHA-512" hashValue="wsMhHUjUKElzSkUNVcRQ5LTBQGWtOp/iXbwKd71Et6RJ24dUQTlduyIAG6Xq5e2TrC+fdz0TyqMGoWKQCE+lGg==" saltValue="LrKLv19U5iiKdW8yNlvBmg==" spinCount="100000" sheet="1" objects="1" scenarios="1"/>
  <customSheetViews>
    <customSheetView guid="{24E875C9-046D-4E4D-92B1-6E8AF80EFB1E}" fitToPage="1" printArea="1" hiddenColumns="1" showRuler="0" topLeftCell="BO1">
      <selection activeCell="BO1" sqref="BO1"/>
      <pageMargins left="0.78740157480314965" right="0.43307086614173229" top="0.78740157480314965" bottom="0.78740157480314965" header="0.51181102362204722" footer="0.11811023622047245"/>
      <pageSetup paperSize="9" scale="91" orientation="portrait" horizontalDpi="4294967293" r:id="rId1"/>
      <headerFooter alignWithMargins="0"/>
    </customSheetView>
    <customSheetView guid="{7F2F9DF2-DFA5-4969-B1C6-52474D1AB2E8}" fitToPage="1" printArea="1" hiddenColumns="1" showRuler="0" topLeftCell="BD1">
      <selection activeCell="BD1" sqref="BD1"/>
      <pageMargins left="0.78740157480314965" right="0.43307086614173229" top="0.78740157480314965" bottom="0.78740157480314965" header="0.51181102362204722" footer="0.11811023622047245"/>
      <pageSetup paperSize="9" scale="95" orientation="portrait" horizontalDpi="4294967293" r:id="rId2"/>
      <headerFooter alignWithMargins="0"/>
    </customSheetView>
    <customSheetView guid="{1114A265-643F-403D-9CE3-6341CFB19811}" fitToPage="1" printArea="1" hiddenColumns="1" showRuler="0" topLeftCell="AS1">
      <selection activeCell="AS1" sqref="AS1"/>
      <pageMargins left="0.78740157480314965" right="0.43307086614173229" top="0.78740157480314965" bottom="0.78740157480314965" header="0.51181102362204722" footer="0.11811023622047245"/>
      <pageSetup paperSize="9" scale="95" orientation="portrait" horizontalDpi="4294967293" r:id="rId3"/>
      <headerFooter alignWithMargins="0"/>
    </customSheetView>
    <customSheetView guid="{0815F556-0E90-41DC-A79E-9EE73DFDFB41}" fitToPage="1" printArea="1" hiddenColumns="1" showRuler="0" topLeftCell="AH1">
      <selection activeCell="AH1" sqref="AH1"/>
      <pageMargins left="0.78740157480314965" right="0.43307086614173229" top="0.78740157480314965" bottom="0.78740157480314965" header="0.51181102362204722" footer="0.11811023622047245"/>
      <pageSetup paperSize="9" scale="95" orientation="portrait" horizontalDpi="4294967293" r:id="rId4"/>
      <headerFooter alignWithMargins="0"/>
    </customSheetView>
    <customSheetView guid="{A025DF85-2CBD-4970-9C9A-4ED9724E6419}" fitToPage="1" showRuler="0">
      <pageMargins left="0.78740157480314965" right="0.43307086614173229" top="0.78740157480314965" bottom="0.78740157480314965" header="0.51181102362204722" footer="0.11811023622047245"/>
      <pageSetup paperSize="9" scale="12" orientation="portrait" horizontalDpi="4294967293" r:id="rId5"/>
      <headerFooter alignWithMargins="0"/>
    </customSheetView>
    <customSheetView guid="{6D4E1132-8F5E-4F24-8EB0-C20F11FE147E}" fitToPage="1" printArea="1" hiddenColumns="1" showRuler="0" topLeftCell="L1">
      <selection activeCell="L1" sqref="L1"/>
      <pageMargins left="0.78740157480314965" right="0.43307086614173229" top="0.78740157480314965" bottom="0.78740157480314965" header="0.51181102362204722" footer="0.11811023622047245"/>
      <pageSetup paperSize="9" scale="87" orientation="portrait" horizontalDpi="4294967293" r:id="rId6"/>
      <headerFooter alignWithMargins="0"/>
    </customSheetView>
    <customSheetView guid="{D976D94F-A177-4A50-B5A8-A1CD5E2F8335}" fitToPage="1" printArea="1" hiddenColumns="1" showRuler="0" topLeftCell="W1">
      <selection activeCell="W1" sqref="W1"/>
      <pageMargins left="0.78740157480314965" right="0.43307086614173229" top="0.78740157480314965" bottom="0.78740157480314965" header="0.51181102362204722" footer="0.11811023622047245"/>
      <pageSetup paperSize="9" scale="92" orientation="portrait" horizontalDpi="4294967293" r:id="rId7"/>
      <headerFooter alignWithMargins="0"/>
    </customSheetView>
    <customSheetView guid="{3091C3B7-D0D3-4A1D-8AE3-BB491325CD3B}" showPageBreaks="1" fitToPage="1" printArea="1" hiddenColumns="1" showRuler="0">
      <pageMargins left="0.78740157480314965" right="0.43307086614173229" top="0.78740157480314965" bottom="0.78740157480314965" header="0.51181102362204722" footer="0.38"/>
      <printOptions horizontalCentered="1"/>
      <pageSetup paperSize="9" scale="88" orientation="portrait" horizontalDpi="4294967292" r:id="rId8"/>
      <headerFooter alignWithMargins="0">
        <oddFooter>&amp;R&amp;D</oddFooter>
      </headerFooter>
    </customSheetView>
  </customSheetViews>
  <mergeCells count="5">
    <mergeCell ref="C26:D26"/>
    <mergeCell ref="B4:D4"/>
    <mergeCell ref="B3:C3"/>
    <mergeCell ref="B5:C5"/>
    <mergeCell ref="B6:C6"/>
  </mergeCells>
  <phoneticPr fontId="0" type="noConversion"/>
  <conditionalFormatting sqref="A1">
    <cfRule type="expression" dxfId="6" priority="6">
      <formula>$A$1="Nachkalkulation"</formula>
    </cfRule>
  </conditionalFormatting>
  <conditionalFormatting sqref="B18 E18">
    <cfRule type="expression" dxfId="5" priority="5">
      <formula>B1048564&lt;&gt;Tageszentren</formula>
    </cfRule>
  </conditionalFormatting>
  <conditionalFormatting sqref="E19">
    <cfRule type="expression" dxfId="4" priority="2">
      <formula>E1048567&lt;&gt;Tageszentren</formula>
    </cfRule>
  </conditionalFormatting>
  <conditionalFormatting sqref="B19">
    <cfRule type="expression" dxfId="3" priority="1">
      <formula>B1048567&lt;&gt;Tageszentren</formula>
    </cfRule>
  </conditionalFormatting>
  <pageMargins left="0.78740157480314965" right="0.43307086614173229" top="0.78740157480314965" bottom="0.78740157480314965" header="0.51181102362204722" footer="0.11811023622047245"/>
  <pageSetup paperSize="9" scale="85" orientation="portrait" horizontalDpi="4294967293" r:id="rId9"/>
  <headerFooter alignWithMargins="0">
    <oddFooter>&amp;C&amp;P von &amp;N&amp;R&amp;D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2">
    <pageSetUpPr fitToPage="1"/>
  </sheetPr>
  <dimension ref="A1:K89"/>
  <sheetViews>
    <sheetView showGridLines="0" zoomScale="85" zoomScaleNormal="85" workbookViewId="0">
      <selection activeCell="C4" sqref="C4"/>
    </sheetView>
  </sheetViews>
  <sheetFormatPr baseColWidth="10" defaultColWidth="11.42578125" defaultRowHeight="12.75" outlineLevelRow="1" x14ac:dyDescent="0.2"/>
  <cols>
    <col min="1" max="1" width="3.5703125" style="30" customWidth="1"/>
    <col min="2" max="2" width="3.42578125" style="22" customWidth="1"/>
    <col min="3" max="3" width="46.5703125" style="22" customWidth="1"/>
    <col min="4" max="4" width="3.5703125" style="23" customWidth="1"/>
    <col min="5" max="5" width="29.7109375" style="270" customWidth="1"/>
    <col min="6" max="6" width="20.7109375" style="271" customWidth="1"/>
    <col min="7" max="7" width="3.140625" style="272" customWidth="1"/>
    <col min="8" max="8" width="27.28515625" style="272" customWidth="1"/>
    <col min="9" max="9" width="20.7109375" style="273" customWidth="1"/>
    <col min="10" max="16384" width="11.42578125" style="22"/>
  </cols>
  <sheetData>
    <row r="1" spans="1:11" ht="15.75" x14ac:dyDescent="0.25">
      <c r="A1" s="21" t="s">
        <v>149</v>
      </c>
    </row>
    <row r="3" spans="1:11" x14ac:dyDescent="0.2">
      <c r="C3" s="90" t="s">
        <v>201</v>
      </c>
      <c r="D3" s="26"/>
      <c r="E3" s="483">
        <f>+Deckblatt!B3</f>
        <v>0</v>
      </c>
      <c r="F3" s="483"/>
      <c r="G3" s="274"/>
      <c r="H3" s="274"/>
    </row>
    <row r="4" spans="1:11" x14ac:dyDescent="0.2">
      <c r="C4" s="90" t="s">
        <v>45</v>
      </c>
      <c r="D4" s="26"/>
      <c r="E4" s="483" t="str">
        <f>Deckblatt!B4</f>
        <v>SWG-Basispaket</v>
      </c>
      <c r="F4" s="483"/>
      <c r="G4" s="274"/>
    </row>
    <row r="5" spans="1:11" x14ac:dyDescent="0.2">
      <c r="C5" s="90" t="s">
        <v>22</v>
      </c>
      <c r="E5" s="484">
        <f>+Deckblatt!B1</f>
        <v>0</v>
      </c>
      <c r="F5" s="484"/>
      <c r="G5" s="275"/>
      <c r="K5" s="402"/>
    </row>
    <row r="6" spans="1:11" x14ac:dyDescent="0.2">
      <c r="C6" s="276"/>
      <c r="E6" s="277"/>
      <c r="G6" s="275"/>
      <c r="H6" s="277"/>
    </row>
    <row r="7" spans="1:11" s="44" customFormat="1" ht="13.5" customHeight="1" x14ac:dyDescent="0.2">
      <c r="A7" s="47"/>
      <c r="B7" s="22"/>
      <c r="C7" s="278" t="str">
        <f>+Deckblatt!A20</f>
        <v>Tage SWG-Basispakete pro Jahr</v>
      </c>
      <c r="D7" s="36"/>
      <c r="E7" s="469">
        <f>Deckblatt!B20</f>
        <v>0</v>
      </c>
      <c r="F7" s="334"/>
      <c r="G7" s="335"/>
      <c r="I7" s="365"/>
      <c r="K7" s="68"/>
    </row>
    <row r="8" spans="1:11" s="44" customFormat="1" ht="13.5" customHeight="1" x14ac:dyDescent="0.2">
      <c r="A8" s="47"/>
      <c r="B8" s="22"/>
      <c r="F8" s="334"/>
      <c r="G8" s="335"/>
      <c r="H8" s="382"/>
      <c r="I8" s="381"/>
      <c r="K8" s="68"/>
    </row>
    <row r="9" spans="1:11" ht="15" customHeight="1" x14ac:dyDescent="0.2">
      <c r="A9" s="33" t="s">
        <v>63</v>
      </c>
      <c r="B9" s="34"/>
      <c r="C9" s="34"/>
      <c r="D9" s="36"/>
      <c r="E9" s="282">
        <f>E10+E17+E24</f>
        <v>0</v>
      </c>
      <c r="F9" s="339"/>
      <c r="G9" s="340"/>
      <c r="H9" s="341"/>
      <c r="I9" s="336"/>
      <c r="J9" s="44"/>
    </row>
    <row r="10" spans="1:11" s="44" customFormat="1" ht="18" customHeight="1" x14ac:dyDescent="0.2">
      <c r="A10" s="39"/>
      <c r="B10" s="58" t="s">
        <v>77</v>
      </c>
      <c r="C10" s="284"/>
      <c r="D10" s="36"/>
      <c r="E10" s="61">
        <f>SUM(E11:E16)</f>
        <v>0</v>
      </c>
      <c r="F10" s="342"/>
      <c r="G10" s="341"/>
      <c r="H10" s="340"/>
      <c r="I10" s="336"/>
    </row>
    <row r="11" spans="1:11" s="44" customFormat="1" outlineLevel="1" x14ac:dyDescent="0.2">
      <c r="A11" s="39"/>
      <c r="B11" s="285"/>
      <c r="C11" s="285" t="s">
        <v>116</v>
      </c>
      <c r="D11" s="45"/>
      <c r="E11" s="9"/>
      <c r="F11" s="342"/>
      <c r="G11" s="340"/>
      <c r="H11" s="341"/>
      <c r="I11" s="336"/>
    </row>
    <row r="12" spans="1:11" s="44" customFormat="1" x14ac:dyDescent="0.2">
      <c r="A12" s="39"/>
      <c r="B12" s="285"/>
      <c r="C12" s="372" t="s">
        <v>167</v>
      </c>
      <c r="D12" s="45"/>
      <c r="E12" s="10"/>
      <c r="F12" s="338"/>
      <c r="G12" s="340"/>
      <c r="H12" s="340"/>
      <c r="I12" s="337"/>
    </row>
    <row r="13" spans="1:11" s="44" customFormat="1" hidden="1" outlineLevel="1" x14ac:dyDescent="0.2">
      <c r="A13" s="39"/>
      <c r="B13" s="285"/>
      <c r="C13" s="372" t="s">
        <v>168</v>
      </c>
      <c r="D13" s="45"/>
      <c r="E13" s="286"/>
      <c r="F13" s="338"/>
      <c r="G13" s="340"/>
      <c r="H13" s="340"/>
      <c r="I13" s="336"/>
    </row>
    <row r="14" spans="1:11" s="44" customFormat="1" ht="12.75" customHeight="1" collapsed="1" x14ac:dyDescent="0.2">
      <c r="A14" s="39"/>
      <c r="B14" s="285"/>
      <c r="C14" s="372" t="s">
        <v>153</v>
      </c>
      <c r="D14" s="45"/>
      <c r="E14" s="9"/>
      <c r="F14" s="342"/>
      <c r="G14" s="340"/>
      <c r="H14" s="340"/>
      <c r="I14" s="336"/>
    </row>
    <row r="15" spans="1:11" s="44" customFormat="1" ht="12.75" customHeight="1" x14ac:dyDescent="0.2">
      <c r="A15" s="39"/>
      <c r="B15" s="285"/>
      <c r="C15" s="372" t="s">
        <v>78</v>
      </c>
      <c r="D15" s="45"/>
      <c r="E15" s="9"/>
      <c r="F15" s="342"/>
      <c r="G15" s="340"/>
      <c r="H15" s="340"/>
      <c r="I15" s="336"/>
    </row>
    <row r="16" spans="1:11" s="44" customFormat="1" ht="15" customHeight="1" x14ac:dyDescent="0.2">
      <c r="A16" s="39"/>
      <c r="B16" s="285"/>
      <c r="C16" s="285"/>
      <c r="D16" s="45"/>
      <c r="E16" s="455"/>
      <c r="F16" s="339"/>
      <c r="G16" s="340"/>
      <c r="H16" s="340"/>
      <c r="I16" s="336"/>
    </row>
    <row r="17" spans="1:9" s="44" customFormat="1" ht="18" customHeight="1" x14ac:dyDescent="0.2">
      <c r="A17" s="39"/>
      <c r="B17" s="58" t="s">
        <v>79</v>
      </c>
      <c r="C17" s="284"/>
      <c r="D17" s="36"/>
      <c r="E17" s="61">
        <f>SUM(E18:E23)</f>
        <v>0</v>
      </c>
      <c r="F17" s="342"/>
      <c r="G17" s="341"/>
      <c r="H17" s="340"/>
      <c r="I17" s="336"/>
    </row>
    <row r="18" spans="1:9" s="44" customFormat="1" x14ac:dyDescent="0.2">
      <c r="A18" s="39"/>
      <c r="B18" s="287"/>
      <c r="C18" s="287" t="s">
        <v>99</v>
      </c>
      <c r="D18" s="45"/>
      <c r="E18" s="9"/>
      <c r="F18" s="342"/>
      <c r="G18" s="340"/>
      <c r="H18" s="340"/>
      <c r="I18" s="336"/>
    </row>
    <row r="19" spans="1:9" s="44" customFormat="1" x14ac:dyDescent="0.2">
      <c r="A19" s="39"/>
      <c r="B19" s="287"/>
      <c r="C19" s="287" t="s">
        <v>0</v>
      </c>
      <c r="D19" s="45"/>
      <c r="E19" s="9"/>
      <c r="F19" s="342"/>
      <c r="G19" s="340"/>
      <c r="H19" s="340"/>
      <c r="I19" s="336"/>
    </row>
    <row r="20" spans="1:9" s="44" customFormat="1" x14ac:dyDescent="0.2">
      <c r="A20" s="39"/>
      <c r="B20" s="287"/>
      <c r="C20" s="287" t="s">
        <v>1</v>
      </c>
      <c r="D20" s="45"/>
      <c r="E20" s="9"/>
      <c r="F20" s="342"/>
      <c r="G20" s="340"/>
      <c r="H20" s="340"/>
      <c r="I20" s="336"/>
    </row>
    <row r="21" spans="1:9" s="44" customFormat="1" x14ac:dyDescent="0.2">
      <c r="A21" s="39"/>
      <c r="B21" s="287"/>
      <c r="C21" s="288" t="s">
        <v>2</v>
      </c>
      <c r="D21" s="45"/>
      <c r="E21" s="9"/>
      <c r="F21" s="342"/>
      <c r="G21" s="340"/>
      <c r="H21" s="340"/>
      <c r="I21" s="336"/>
    </row>
    <row r="22" spans="1:9" s="44" customFormat="1" x14ac:dyDescent="0.2">
      <c r="A22" s="39"/>
      <c r="B22" s="287"/>
      <c r="C22" s="287" t="s">
        <v>80</v>
      </c>
      <c r="D22" s="45"/>
      <c r="E22" s="9"/>
      <c r="F22" s="342"/>
      <c r="G22" s="340"/>
      <c r="H22" s="340"/>
      <c r="I22" s="336"/>
    </row>
    <row r="23" spans="1:9" s="44" customFormat="1" x14ac:dyDescent="0.2">
      <c r="A23" s="39"/>
      <c r="B23" s="287"/>
      <c r="C23" s="287"/>
      <c r="D23" s="45"/>
      <c r="E23" s="455"/>
      <c r="F23" s="339"/>
      <c r="G23" s="340"/>
      <c r="H23" s="340"/>
      <c r="I23" s="336"/>
    </row>
    <row r="24" spans="1:9" s="44" customFormat="1" ht="18" customHeight="1" x14ac:dyDescent="0.2">
      <c r="A24" s="39"/>
      <c r="B24" s="58" t="s">
        <v>81</v>
      </c>
      <c r="C24" s="284"/>
      <c r="D24" s="36"/>
      <c r="E24" s="61">
        <f>SUM(E25:E27)</f>
        <v>0</v>
      </c>
      <c r="F24" s="342"/>
      <c r="G24" s="341"/>
      <c r="H24" s="340"/>
      <c r="I24" s="336"/>
    </row>
    <row r="25" spans="1:9" s="44" customFormat="1" x14ac:dyDescent="0.2">
      <c r="A25" s="39"/>
      <c r="B25" s="285"/>
      <c r="C25" s="189" t="s">
        <v>102</v>
      </c>
      <c r="D25" s="45"/>
      <c r="E25" s="9"/>
      <c r="F25" s="342"/>
      <c r="G25" s="340"/>
      <c r="H25" s="340"/>
      <c r="I25" s="336"/>
    </row>
    <row r="26" spans="1:9" s="44" customFormat="1" x14ac:dyDescent="0.2">
      <c r="A26" s="39"/>
      <c r="B26" s="285"/>
      <c r="C26" s="189" t="s">
        <v>71</v>
      </c>
      <c r="D26" s="45"/>
      <c r="E26" s="9"/>
      <c r="F26" s="342"/>
      <c r="G26" s="340"/>
      <c r="H26" s="340"/>
      <c r="I26" s="336"/>
    </row>
    <row r="27" spans="1:9" s="44" customFormat="1" x14ac:dyDescent="0.2">
      <c r="A27" s="39"/>
      <c r="B27" s="285"/>
      <c r="C27" s="189" t="s">
        <v>78</v>
      </c>
      <c r="D27" s="45"/>
      <c r="E27" s="9"/>
      <c r="F27" s="342"/>
      <c r="G27" s="340"/>
      <c r="H27" s="340"/>
      <c r="I27" s="336"/>
    </row>
    <row r="28" spans="1:9" s="44" customFormat="1" x14ac:dyDescent="0.2">
      <c r="A28" s="47"/>
      <c r="B28" s="289"/>
      <c r="C28" s="289"/>
      <c r="D28" s="36"/>
      <c r="E28" s="290"/>
      <c r="F28" s="291"/>
      <c r="G28" s="283"/>
      <c r="H28" s="283"/>
      <c r="I28" s="279"/>
    </row>
    <row r="29" spans="1:9" s="44" customFormat="1" x14ac:dyDescent="0.2">
      <c r="A29" s="47"/>
      <c r="B29" s="47"/>
      <c r="C29" s="47"/>
      <c r="D29" s="36"/>
      <c r="E29" s="292"/>
      <c r="F29" s="291"/>
      <c r="G29" s="283"/>
      <c r="H29" s="283"/>
      <c r="I29" s="279"/>
    </row>
    <row r="30" spans="1:9" s="44" customFormat="1" ht="13.5" thickBot="1" x14ac:dyDescent="0.25">
      <c r="A30" s="47"/>
      <c r="B30" s="47"/>
      <c r="C30" s="47"/>
      <c r="D30" s="36"/>
      <c r="E30" s="292"/>
      <c r="F30" s="291"/>
      <c r="G30" s="283"/>
      <c r="H30" s="283"/>
      <c r="I30" s="279"/>
    </row>
    <row r="31" spans="1:9" s="44" customFormat="1" ht="32.25" customHeight="1" thickBot="1" x14ac:dyDescent="0.25">
      <c r="A31" s="47"/>
      <c r="B31" s="88"/>
      <c r="C31" s="88"/>
      <c r="D31" s="36"/>
      <c r="E31" s="293" t="s">
        <v>186</v>
      </c>
      <c r="F31" s="481" t="s">
        <v>110</v>
      </c>
      <c r="G31" s="294"/>
      <c r="H31" s="330"/>
      <c r="I31" s="408"/>
    </row>
    <row r="32" spans="1:9" s="44" customFormat="1" ht="13.5" customHeight="1" thickBot="1" x14ac:dyDescent="0.25">
      <c r="A32" s="50"/>
      <c r="B32" s="22"/>
      <c r="C32" s="22"/>
      <c r="D32" s="23"/>
      <c r="E32" s="293"/>
      <c r="F32" s="482"/>
      <c r="G32" s="295"/>
      <c r="H32" s="330"/>
      <c r="I32" s="408"/>
    </row>
    <row r="33" spans="1:9" s="26" customFormat="1" x14ac:dyDescent="0.2">
      <c r="A33" s="47"/>
      <c r="B33" s="52"/>
      <c r="C33" s="52"/>
      <c r="D33" s="36"/>
      <c r="E33" s="296"/>
      <c r="F33" s="297"/>
      <c r="G33" s="283"/>
      <c r="H33" s="409"/>
      <c r="I33" s="410"/>
    </row>
    <row r="34" spans="1:9" s="44" customFormat="1" ht="18" customHeight="1" x14ac:dyDescent="0.2">
      <c r="A34" s="98" t="s">
        <v>83</v>
      </c>
      <c r="B34" s="298"/>
      <c r="C34" s="299"/>
      <c r="D34" s="36"/>
      <c r="E34" s="300">
        <f>E36+E41+E49+E55+E64</f>
        <v>0</v>
      </c>
      <c r="F34" s="301"/>
      <c r="G34" s="283"/>
      <c r="H34" s="408"/>
      <c r="I34" s="411"/>
    </row>
    <row r="35" spans="1:9" s="48" customFormat="1" ht="18" customHeight="1" x14ac:dyDescent="0.2">
      <c r="A35" s="2"/>
      <c r="B35" s="302"/>
      <c r="C35" s="302"/>
      <c r="D35" s="36"/>
      <c r="E35" s="303"/>
      <c r="F35" s="304"/>
      <c r="G35" s="283"/>
      <c r="H35" s="408"/>
      <c r="I35" s="411"/>
    </row>
    <row r="36" spans="1:9" s="44" customFormat="1" ht="18" customHeight="1" x14ac:dyDescent="0.2">
      <c r="A36" s="39"/>
      <c r="B36" s="57"/>
      <c r="C36" s="58" t="s">
        <v>146</v>
      </c>
      <c r="D36" s="36"/>
      <c r="E36" s="61">
        <f>SUM(E37:E40)</f>
        <v>0</v>
      </c>
      <c r="F36" s="305" t="s">
        <v>4</v>
      </c>
      <c r="G36" s="283"/>
      <c r="H36" s="321"/>
      <c r="I36" s="412"/>
    </row>
    <row r="37" spans="1:9" s="44" customFormat="1" ht="13.5" customHeight="1" x14ac:dyDescent="0.2">
      <c r="A37" s="39"/>
      <c r="B37" s="285"/>
      <c r="C37" s="372" t="s">
        <v>192</v>
      </c>
      <c r="D37" s="45"/>
      <c r="E37" s="307">
        <f>'Beiblatt Personal'!H11+'Beiblatt Personal'!H21</f>
        <v>0</v>
      </c>
      <c r="F37" s="308" t="s">
        <v>4</v>
      </c>
      <c r="G37" s="283"/>
      <c r="H37" s="409"/>
      <c r="I37" s="413"/>
    </row>
    <row r="38" spans="1:9" s="44" customFormat="1" ht="12.75" customHeight="1" x14ac:dyDescent="0.2">
      <c r="A38" s="39"/>
      <c r="B38" s="285"/>
      <c r="C38" s="372" t="s">
        <v>184</v>
      </c>
      <c r="D38" s="45"/>
      <c r="E38" s="307">
        <f>'Beiblatt Personal'!H31</f>
        <v>0</v>
      </c>
      <c r="F38" s="308" t="s">
        <v>4</v>
      </c>
      <c r="G38" s="283"/>
      <c r="H38" s="409"/>
      <c r="I38" s="413"/>
    </row>
    <row r="39" spans="1:9" s="44" customFormat="1" x14ac:dyDescent="0.2">
      <c r="A39" s="39"/>
      <c r="B39" s="285"/>
      <c r="C39" s="374" t="s">
        <v>126</v>
      </c>
      <c r="D39" s="45"/>
      <c r="E39" s="307">
        <f>+'Beiblatt Personal'!H34</f>
        <v>0</v>
      </c>
      <c r="F39" s="308" t="s">
        <v>4</v>
      </c>
      <c r="G39" s="283"/>
      <c r="H39" s="409"/>
      <c r="I39" s="410"/>
    </row>
    <row r="40" spans="1:9" s="44" customFormat="1" x14ac:dyDescent="0.2">
      <c r="A40" s="39"/>
      <c r="B40" s="285"/>
      <c r="C40" s="189" t="s">
        <v>6</v>
      </c>
      <c r="D40" s="36"/>
      <c r="E40" s="12"/>
      <c r="F40" s="13"/>
      <c r="G40" s="283"/>
      <c r="H40" s="414"/>
      <c r="I40" s="415"/>
    </row>
    <row r="41" spans="1:9" s="44" customFormat="1" ht="18" customHeight="1" x14ac:dyDescent="0.2">
      <c r="A41" s="39"/>
      <c r="B41" s="57"/>
      <c r="C41" s="58" t="s">
        <v>64</v>
      </c>
      <c r="D41" s="36"/>
      <c r="E41" s="61">
        <f>SUM(E42:E48)</f>
        <v>0</v>
      </c>
      <c r="F41" s="309"/>
      <c r="G41" s="283"/>
      <c r="H41" s="321"/>
      <c r="I41" s="324"/>
    </row>
    <row r="42" spans="1:9" s="44" customFormat="1" hidden="1" outlineLevel="1" x14ac:dyDescent="0.2">
      <c r="A42" s="39"/>
      <c r="B42" s="310"/>
      <c r="C42" s="306" t="s">
        <v>127</v>
      </c>
      <c r="D42" s="45"/>
      <c r="E42" s="11"/>
      <c r="F42" s="15"/>
      <c r="G42" s="283"/>
      <c r="H42" s="414"/>
      <c r="I42" s="339"/>
    </row>
    <row r="43" spans="1:9" s="44" customFormat="1" ht="12.75" hidden="1" customHeight="1" outlineLevel="1" x14ac:dyDescent="0.2">
      <c r="A43" s="39"/>
      <c r="B43" s="285"/>
      <c r="C43" s="285" t="s">
        <v>128</v>
      </c>
      <c r="D43" s="45"/>
      <c r="E43" s="11"/>
      <c r="F43" s="199"/>
      <c r="G43" s="283"/>
      <c r="H43" s="414"/>
      <c r="I43" s="339"/>
    </row>
    <row r="44" spans="1:9" s="44" customFormat="1" ht="12.75" hidden="1" customHeight="1" outlineLevel="1" x14ac:dyDescent="0.2">
      <c r="A44" s="39"/>
      <c r="B44" s="285"/>
      <c r="C44" s="285" t="s">
        <v>9</v>
      </c>
      <c r="D44" s="45"/>
      <c r="E44" s="11"/>
      <c r="F44" s="199"/>
      <c r="G44" s="283"/>
      <c r="H44" s="414"/>
      <c r="I44" s="339"/>
    </row>
    <row r="45" spans="1:9" s="44" customFormat="1" ht="12.75" hidden="1" customHeight="1" outlineLevel="1" x14ac:dyDescent="0.2">
      <c r="A45" s="39"/>
      <c r="B45" s="285"/>
      <c r="C45" s="285" t="s">
        <v>129</v>
      </c>
      <c r="D45" s="45"/>
      <c r="E45" s="11"/>
      <c r="F45" s="199"/>
      <c r="G45" s="283"/>
      <c r="H45" s="414"/>
      <c r="I45" s="339"/>
    </row>
    <row r="46" spans="1:9" s="44" customFormat="1" ht="12.75" customHeight="1" collapsed="1" x14ac:dyDescent="0.2">
      <c r="A46" s="39"/>
      <c r="B46" s="285"/>
      <c r="C46" s="285" t="s">
        <v>130</v>
      </c>
      <c r="D46" s="45"/>
      <c r="E46" s="11"/>
      <c r="F46" s="199"/>
      <c r="G46" s="283"/>
      <c r="H46" s="414"/>
      <c r="I46" s="339"/>
    </row>
    <row r="47" spans="1:9" s="44" customFormat="1" ht="12.75" customHeight="1" x14ac:dyDescent="0.2">
      <c r="A47" s="39"/>
      <c r="B47" s="285"/>
      <c r="C47" s="285" t="s">
        <v>131</v>
      </c>
      <c r="D47" s="45"/>
      <c r="E47" s="11"/>
      <c r="F47" s="199"/>
      <c r="G47" s="283"/>
      <c r="H47" s="414"/>
      <c r="I47" s="339"/>
    </row>
    <row r="48" spans="1:9" s="44" customFormat="1" x14ac:dyDescent="0.2">
      <c r="A48" s="39"/>
      <c r="B48" s="285"/>
      <c r="C48" s="200"/>
      <c r="D48" s="45"/>
      <c r="E48" s="11"/>
      <c r="F48" s="15"/>
      <c r="G48" s="283"/>
      <c r="H48" s="414"/>
      <c r="I48" s="339"/>
    </row>
    <row r="49" spans="1:9" s="44" customFormat="1" ht="18" hidden="1" customHeight="1" outlineLevel="1" x14ac:dyDescent="0.2">
      <c r="A49" s="39"/>
      <c r="B49" s="57"/>
      <c r="C49" s="58" t="s">
        <v>132</v>
      </c>
      <c r="D49" s="36"/>
      <c r="E49" s="61">
        <f>SUM(E50:E54)</f>
        <v>0</v>
      </c>
      <c r="F49" s="309"/>
      <c r="G49" s="283"/>
      <c r="H49" s="321"/>
      <c r="I49" s="324"/>
    </row>
    <row r="50" spans="1:9" s="44" customFormat="1" hidden="1" outlineLevel="1" x14ac:dyDescent="0.2">
      <c r="A50" s="39"/>
      <c r="B50" s="285"/>
      <c r="C50" s="285" t="s">
        <v>133</v>
      </c>
      <c r="D50" s="45"/>
      <c r="E50" s="11"/>
      <c r="F50" s="16"/>
      <c r="G50" s="340"/>
      <c r="H50" s="414"/>
      <c r="I50" s="339"/>
    </row>
    <row r="51" spans="1:9" s="44" customFormat="1" hidden="1" outlineLevel="1" x14ac:dyDescent="0.2">
      <c r="A51" s="39"/>
      <c r="B51" s="285"/>
      <c r="C51" s="285" t="s">
        <v>134</v>
      </c>
      <c r="D51" s="45"/>
      <c r="E51" s="11"/>
      <c r="F51" s="16"/>
      <c r="G51" s="340"/>
      <c r="H51" s="414"/>
      <c r="I51" s="339"/>
    </row>
    <row r="52" spans="1:9" s="44" customFormat="1" hidden="1" outlineLevel="1" x14ac:dyDescent="0.2">
      <c r="A52" s="39"/>
      <c r="B52" s="285"/>
      <c r="C52" s="285" t="s">
        <v>135</v>
      </c>
      <c r="D52" s="45"/>
      <c r="E52" s="11"/>
      <c r="F52" s="16"/>
      <c r="G52" s="340"/>
      <c r="H52" s="414"/>
      <c r="I52" s="339"/>
    </row>
    <row r="53" spans="1:9" s="44" customFormat="1" hidden="1" outlineLevel="1" x14ac:dyDescent="0.2">
      <c r="A53" s="39"/>
      <c r="B53" s="285"/>
      <c r="C53" s="189" t="s">
        <v>136</v>
      </c>
      <c r="D53" s="45"/>
      <c r="E53" s="14"/>
      <c r="F53" s="16"/>
      <c r="G53" s="340"/>
      <c r="H53" s="414"/>
      <c r="I53" s="339"/>
    </row>
    <row r="54" spans="1:9" s="44" customFormat="1" ht="12.75" hidden="1" customHeight="1" outlineLevel="1" x14ac:dyDescent="0.2">
      <c r="A54" s="39"/>
      <c r="B54" s="285"/>
      <c r="C54" s="201"/>
      <c r="D54" s="45"/>
      <c r="E54" s="14"/>
      <c r="F54" s="16"/>
      <c r="G54" s="340"/>
      <c r="H54" s="414"/>
      <c r="I54" s="339"/>
    </row>
    <row r="55" spans="1:9" s="44" customFormat="1" ht="18" customHeight="1" collapsed="1" x14ac:dyDescent="0.2">
      <c r="A55" s="39"/>
      <c r="B55" s="57"/>
      <c r="C55" s="58" t="s">
        <v>137</v>
      </c>
      <c r="D55" s="36"/>
      <c r="E55" s="61">
        <f>SUM(E56:E63)</f>
        <v>0</v>
      </c>
      <c r="F55" s="309"/>
      <c r="G55" s="283"/>
      <c r="H55" s="321"/>
      <c r="I55" s="324"/>
    </row>
    <row r="56" spans="1:9" s="44" customFormat="1" ht="12.75" hidden="1" customHeight="1" outlineLevel="1" x14ac:dyDescent="0.2">
      <c r="A56" s="39"/>
      <c r="B56" s="310"/>
      <c r="C56" s="189" t="s">
        <v>65</v>
      </c>
      <c r="D56" s="45"/>
      <c r="E56" s="14"/>
      <c r="F56" s="16"/>
      <c r="G56" s="340"/>
      <c r="H56" s="414"/>
      <c r="I56" s="339"/>
    </row>
    <row r="57" spans="1:9" s="44" customFormat="1" collapsed="1" x14ac:dyDescent="0.2">
      <c r="A57" s="39"/>
      <c r="B57" s="285"/>
      <c r="C57" s="189" t="s">
        <v>138</v>
      </c>
      <c r="D57" s="45"/>
      <c r="E57" s="14"/>
      <c r="F57" s="16"/>
      <c r="G57" s="340"/>
      <c r="H57" s="414"/>
      <c r="I57" s="339"/>
    </row>
    <row r="58" spans="1:9" s="44" customFormat="1" hidden="1" outlineLevel="1" x14ac:dyDescent="0.2">
      <c r="A58" s="39"/>
      <c r="B58" s="285"/>
      <c r="C58" s="311" t="s">
        <v>139</v>
      </c>
      <c r="D58" s="45"/>
      <c r="E58" s="14"/>
      <c r="F58" s="16"/>
      <c r="G58" s="340"/>
      <c r="H58" s="414"/>
      <c r="I58" s="339"/>
    </row>
    <row r="59" spans="1:9" s="44" customFormat="1" collapsed="1" x14ac:dyDescent="0.2">
      <c r="A59" s="39"/>
      <c r="B59" s="285"/>
      <c r="C59" s="311" t="s">
        <v>140</v>
      </c>
      <c r="D59" s="45"/>
      <c r="E59" s="14"/>
      <c r="F59" s="16"/>
      <c r="G59" s="340"/>
      <c r="H59" s="414"/>
      <c r="I59" s="339"/>
    </row>
    <row r="60" spans="1:9" s="44" customFormat="1" x14ac:dyDescent="0.2">
      <c r="A60" s="39"/>
      <c r="B60" s="285"/>
      <c r="C60" s="189" t="s">
        <v>198</v>
      </c>
      <c r="D60" s="45"/>
      <c r="E60" s="14"/>
      <c r="F60" s="16"/>
      <c r="G60" s="340"/>
      <c r="H60" s="414"/>
      <c r="I60" s="339"/>
    </row>
    <row r="61" spans="1:9" s="44" customFormat="1" x14ac:dyDescent="0.2">
      <c r="A61" s="39"/>
      <c r="B61" s="285"/>
      <c r="C61" s="189" t="s">
        <v>141</v>
      </c>
      <c r="D61" s="45"/>
      <c r="E61" s="14"/>
      <c r="F61" s="16"/>
      <c r="G61" s="340"/>
      <c r="H61" s="414"/>
      <c r="I61" s="339"/>
    </row>
    <row r="62" spans="1:9" s="44" customFormat="1" x14ac:dyDescent="0.2">
      <c r="A62" s="39"/>
      <c r="B62" s="285"/>
      <c r="C62" s="189" t="s">
        <v>142</v>
      </c>
      <c r="D62" s="45"/>
      <c r="E62" s="19"/>
      <c r="F62" s="16"/>
      <c r="G62" s="340"/>
      <c r="H62" s="414"/>
      <c r="I62" s="339"/>
    </row>
    <row r="63" spans="1:9" s="44" customFormat="1" x14ac:dyDescent="0.2">
      <c r="A63" s="39"/>
      <c r="B63" s="285"/>
      <c r="C63" s="201"/>
      <c r="D63" s="45"/>
      <c r="E63" s="14"/>
      <c r="F63" s="16"/>
      <c r="G63" s="340"/>
      <c r="H63" s="414"/>
      <c r="I63" s="339"/>
    </row>
    <row r="64" spans="1:9" s="44" customFormat="1" ht="17.25" hidden="1" customHeight="1" x14ac:dyDescent="0.2">
      <c r="A64" s="39"/>
      <c r="B64" s="57"/>
      <c r="C64" s="58" t="s">
        <v>143</v>
      </c>
      <c r="D64" s="64"/>
      <c r="E64" s="61">
        <f>SUM(E65:E67)</f>
        <v>0</v>
      </c>
      <c r="F64" s="309"/>
      <c r="G64" s="312"/>
      <c r="H64" s="321"/>
      <c r="I64" s="324"/>
    </row>
    <row r="65" spans="1:11" s="44" customFormat="1" hidden="1" x14ac:dyDescent="0.2">
      <c r="A65" s="39"/>
      <c r="B65" s="285"/>
      <c r="C65" s="285" t="s">
        <v>144</v>
      </c>
      <c r="D65" s="45"/>
      <c r="E65" s="14"/>
      <c r="F65" s="16"/>
      <c r="G65" s="340"/>
      <c r="H65" s="414"/>
      <c r="I65" s="339"/>
    </row>
    <row r="66" spans="1:11" s="44" customFormat="1" hidden="1" x14ac:dyDescent="0.2">
      <c r="A66" s="39"/>
      <c r="B66" s="285"/>
      <c r="C66" s="313" t="s">
        <v>145</v>
      </c>
      <c r="D66" s="45"/>
      <c r="E66" s="14"/>
      <c r="F66" s="16"/>
      <c r="G66" s="340"/>
      <c r="H66" s="414"/>
      <c r="I66" s="339"/>
    </row>
    <row r="67" spans="1:11" s="44" customFormat="1" hidden="1" x14ac:dyDescent="0.2">
      <c r="A67" s="39"/>
      <c r="B67" s="285"/>
      <c r="C67" s="200"/>
      <c r="D67" s="36"/>
      <c r="E67" s="19"/>
      <c r="F67" s="16"/>
      <c r="G67" s="340"/>
      <c r="H67" s="414"/>
      <c r="I67" s="339"/>
    </row>
    <row r="68" spans="1:11" s="44" customFormat="1" hidden="1" x14ac:dyDescent="0.2">
      <c r="A68" s="39"/>
      <c r="B68" s="57"/>
      <c r="C68" s="58"/>
      <c r="D68" s="64"/>
      <c r="E68" s="20"/>
      <c r="F68" s="369"/>
      <c r="G68" s="314"/>
      <c r="H68" s="416"/>
      <c r="I68" s="417"/>
    </row>
    <row r="69" spans="1:11" s="44" customFormat="1" ht="12.75" customHeight="1" x14ac:dyDescent="0.2">
      <c r="A69" s="47"/>
      <c r="B69" s="289"/>
      <c r="C69" s="315"/>
      <c r="D69" s="36"/>
      <c r="E69" s="316"/>
      <c r="F69" s="317"/>
      <c r="G69" s="283"/>
      <c r="H69" s="407"/>
      <c r="I69" s="291"/>
    </row>
    <row r="70" spans="1:11" s="44" customFormat="1" x14ac:dyDescent="0.2">
      <c r="A70" s="47"/>
      <c r="B70" s="30"/>
      <c r="C70" s="30"/>
      <c r="D70" s="23"/>
      <c r="E70" s="318"/>
      <c r="F70" s="281"/>
      <c r="G70" s="272"/>
      <c r="H70" s="318"/>
      <c r="I70" s="281"/>
    </row>
    <row r="71" spans="1:11" s="44" customFormat="1" x14ac:dyDescent="0.2">
      <c r="A71" s="39"/>
      <c r="B71" s="375" t="s">
        <v>147</v>
      </c>
      <c r="C71" s="221" t="s">
        <v>119</v>
      </c>
      <c r="D71" s="64"/>
      <c r="E71" s="319">
        <f>E34-E24-E17-E14-E15-E11</f>
        <v>0</v>
      </c>
      <c r="F71" s="320"/>
      <c r="G71" s="321"/>
      <c r="H71" s="362"/>
      <c r="I71" s="322"/>
    </row>
    <row r="72" spans="1:11" s="44" customFormat="1" x14ac:dyDescent="0.2">
      <c r="A72" s="71"/>
      <c r="B72" s="30"/>
      <c r="C72" s="30"/>
      <c r="D72" s="23"/>
      <c r="E72" s="318"/>
      <c r="F72" s="281"/>
      <c r="G72" s="272"/>
      <c r="H72" s="318"/>
      <c r="I72" s="281"/>
      <c r="K72" s="68"/>
    </row>
    <row r="73" spans="1:11" s="68" customFormat="1" x14ac:dyDescent="0.2">
      <c r="A73" s="47"/>
      <c r="B73" s="57"/>
      <c r="C73" s="58" t="s">
        <v>193</v>
      </c>
      <c r="D73" s="64"/>
      <c r="E73" s="323" t="e">
        <f>E71/E7</f>
        <v>#DIV/0!</v>
      </c>
      <c r="F73" s="324"/>
      <c r="G73" s="321"/>
      <c r="H73" s="362"/>
      <c r="I73" s="273"/>
    </row>
    <row r="74" spans="1:11" s="68" customFormat="1" x14ac:dyDescent="0.2">
      <c r="A74" s="30"/>
      <c r="B74" s="67"/>
      <c r="C74" s="2"/>
      <c r="D74" s="64"/>
      <c r="E74" s="325"/>
      <c r="F74" s="324"/>
      <c r="G74" s="321"/>
      <c r="H74" s="325"/>
      <c r="I74" s="280"/>
    </row>
    <row r="75" spans="1:11" s="26" customFormat="1" ht="12" customHeight="1" x14ac:dyDescent="0.2">
      <c r="A75" s="67"/>
      <c r="B75" s="326" t="s">
        <v>104</v>
      </c>
      <c r="C75" s="221" t="str">
        <f>"anteilige GK für "&amp;E4</f>
        <v>anteilige GK für SWG-Basispaket</v>
      </c>
      <c r="D75" s="64"/>
      <c r="E75" s="319">
        <f>+'Beiblatt Gemeinkosten'!E71</f>
        <v>0</v>
      </c>
      <c r="F75" s="327" t="s">
        <v>21</v>
      </c>
      <c r="G75" s="314"/>
      <c r="H75" s="325"/>
      <c r="I75" s="329"/>
      <c r="K75" s="402"/>
    </row>
    <row r="76" spans="1:11" s="26" customFormat="1" x14ac:dyDescent="0.2">
      <c r="A76" s="67"/>
      <c r="B76" s="67"/>
      <c r="C76" s="2"/>
      <c r="D76" s="64"/>
      <c r="E76" s="325"/>
      <c r="F76" s="324"/>
      <c r="G76" s="321"/>
      <c r="H76" s="325"/>
      <c r="I76" s="328"/>
    </row>
    <row r="77" spans="1:11" s="26" customFormat="1" x14ac:dyDescent="0.2">
      <c r="A77" s="67"/>
      <c r="B77" s="57"/>
      <c r="C77" s="58" t="s">
        <v>194</v>
      </c>
      <c r="D77" s="64"/>
      <c r="E77" s="323" t="e">
        <f>E75/E7</f>
        <v>#DIV/0!</v>
      </c>
      <c r="F77" s="322"/>
      <c r="G77" s="321"/>
      <c r="H77" s="325"/>
      <c r="I77" s="328"/>
    </row>
    <row r="78" spans="1:11" s="26" customFormat="1" x14ac:dyDescent="0.2">
      <c r="A78" s="67"/>
      <c r="B78" s="67"/>
      <c r="C78" s="2"/>
      <c r="D78" s="64"/>
      <c r="E78" s="325"/>
      <c r="F78" s="324"/>
      <c r="G78" s="321"/>
      <c r="H78" s="325"/>
      <c r="I78" s="280"/>
    </row>
    <row r="79" spans="1:11" s="44" customFormat="1" ht="12.75" customHeight="1" x14ac:dyDescent="0.2">
      <c r="A79" s="63"/>
      <c r="B79" s="375" t="s">
        <v>147</v>
      </c>
      <c r="C79" s="221" t="s">
        <v>53</v>
      </c>
      <c r="D79" s="64"/>
      <c r="E79" s="319">
        <f>E71+E75</f>
        <v>0</v>
      </c>
      <c r="F79" s="320"/>
      <c r="G79" s="321"/>
      <c r="H79" s="325"/>
      <c r="I79" s="280"/>
    </row>
    <row r="80" spans="1:11" s="26" customFormat="1" x14ac:dyDescent="0.2">
      <c r="A80" s="67"/>
      <c r="B80" s="67"/>
      <c r="C80" s="2"/>
      <c r="D80" s="64"/>
      <c r="E80" s="325"/>
      <c r="F80" s="324"/>
      <c r="G80" s="321"/>
      <c r="H80" s="325"/>
      <c r="I80" s="280"/>
    </row>
    <row r="81" spans="1:9" s="26" customFormat="1" x14ac:dyDescent="0.2">
      <c r="A81" s="67"/>
      <c r="B81" s="57"/>
      <c r="C81" s="58" t="s">
        <v>117</v>
      </c>
      <c r="D81" s="64"/>
      <c r="E81" s="323" t="e">
        <f>E73+E77</f>
        <v>#DIV/0!</v>
      </c>
      <c r="F81" s="324"/>
      <c r="G81" s="321"/>
      <c r="H81" s="362"/>
      <c r="I81" s="280"/>
    </row>
    <row r="82" spans="1:9" s="26" customFormat="1" x14ac:dyDescent="0.2">
      <c r="A82" s="67"/>
      <c r="B82" s="359"/>
      <c r="C82" s="360"/>
      <c r="D82" s="64"/>
      <c r="E82" s="330"/>
      <c r="F82" s="324"/>
      <c r="G82" s="321"/>
      <c r="H82" s="362"/>
      <c r="I82" s="331"/>
    </row>
    <row r="83" spans="1:9" s="26" customFormat="1" x14ac:dyDescent="0.2">
      <c r="A83" s="67"/>
      <c r="B83" s="30"/>
      <c r="C83" s="30"/>
      <c r="D83" s="23"/>
      <c r="E83" s="318"/>
      <c r="F83" s="271"/>
      <c r="G83" s="272"/>
      <c r="H83" s="272"/>
      <c r="I83" s="273"/>
    </row>
    <row r="84" spans="1:9" x14ac:dyDescent="0.2">
      <c r="A84" s="71"/>
      <c r="B84" s="30"/>
      <c r="C84" s="30"/>
      <c r="E84" s="363"/>
      <c r="F84" s="273"/>
    </row>
    <row r="85" spans="1:9" x14ac:dyDescent="0.2">
      <c r="B85" s="361"/>
      <c r="C85" s="358"/>
      <c r="D85" s="64"/>
      <c r="E85" s="362"/>
      <c r="F85" s="324"/>
      <c r="G85" s="321"/>
      <c r="H85" s="273"/>
    </row>
    <row r="86" spans="1:9" x14ac:dyDescent="0.2">
      <c r="B86" s="30"/>
      <c r="C86" s="30"/>
      <c r="E86" s="363"/>
      <c r="F86" s="273"/>
    </row>
    <row r="87" spans="1:9" x14ac:dyDescent="0.2">
      <c r="B87" s="361"/>
      <c r="C87" s="358"/>
      <c r="D87" s="64"/>
      <c r="E87" s="364"/>
      <c r="F87" s="273"/>
    </row>
    <row r="88" spans="1:9" x14ac:dyDescent="0.2">
      <c r="B88" s="30"/>
      <c r="C88" s="30"/>
      <c r="E88" s="363"/>
      <c r="F88" s="273"/>
    </row>
    <row r="89" spans="1:9" x14ac:dyDescent="0.2">
      <c r="A89" s="71"/>
      <c r="B89" s="361"/>
      <c r="C89" s="358"/>
      <c r="D89" s="64"/>
      <c r="E89" s="362"/>
    </row>
  </sheetData>
  <sheetProtection algorithmName="SHA-512" hashValue="Bg3DqDjXE0CDXgZjtIB5CrYAY4NXOS3ehTBiD4Ak2KchRL7BAg5l6HMjj0MJu93+ThLHgm7KQ9CFybVoCOKdvQ==" saltValue="LFhNAyFLpkuoFRMDaEYvPA==" spinCount="100000" sheet="1" objects="1" scenarios="1"/>
  <customSheetViews>
    <customSheetView guid="{24E875C9-046D-4E4D-92B1-6E8AF80EFB1E}" scale="85" fitToPage="1" printArea="1" hiddenColumns="1" showRuler="0" topLeftCell="BO1">
      <selection activeCell="BO1" sqref="BO1"/>
      <rowBreaks count="1" manualBreakCount="1">
        <brk id="32" max="16383" man="1"/>
      </rowBreaks>
      <pageMargins left="0" right="0" top="0.31496062992125984" bottom="0.39370078740157483" header="0.11811023622047245" footer="0.11811023622047245"/>
      <printOptions horizontalCentered="1"/>
      <pageSetup paperSize="9" scale="56" orientation="portrait" horizontalDpi="300" verticalDpi="300" r:id="rId1"/>
      <headerFooter alignWithMargins="0">
        <oddFooter>&amp;C&amp;8&amp;P/&amp;N&amp;R&amp;8&amp;D</oddFooter>
      </headerFooter>
    </customSheetView>
    <customSheetView guid="{7F2F9DF2-DFA5-4969-B1C6-52474D1AB2E8}" scale="85" fitToPage="1" printArea="1" hiddenColumns="1" showRuler="0" topLeftCell="BD1">
      <selection activeCell="BD1" sqref="BD1"/>
      <rowBreaks count="1" manualBreakCount="1">
        <brk id="32" max="16383" man="1"/>
      </rowBreaks>
      <pageMargins left="0" right="0" top="0.31496062992125984" bottom="0.39370078740157483" header="0.11811023622047245" footer="0.11811023622047245"/>
      <printOptions horizontalCentered="1"/>
      <pageSetup paperSize="9" scale="56" orientation="portrait" horizontalDpi="300" verticalDpi="300" r:id="rId2"/>
      <headerFooter alignWithMargins="0">
        <oddFooter>&amp;C&amp;8&amp;P/&amp;N&amp;R&amp;8&amp;D</oddFooter>
      </headerFooter>
    </customSheetView>
    <customSheetView guid="{1114A265-643F-403D-9CE3-6341CFB19811}" scale="85" fitToPage="1" printArea="1" hiddenColumns="1" showRuler="0" topLeftCell="AS1">
      <selection activeCell="AS1" sqref="AS1"/>
      <rowBreaks count="1" manualBreakCount="1">
        <brk id="32" max="16383" man="1"/>
      </rowBreaks>
      <pageMargins left="0" right="0" top="0.31496062992125984" bottom="0.39370078740157483" header="0.11811023622047245" footer="0.11811023622047245"/>
      <printOptions horizontalCentered="1"/>
      <pageSetup paperSize="9" scale="56" orientation="portrait" horizontalDpi="300" verticalDpi="300" r:id="rId3"/>
      <headerFooter alignWithMargins="0">
        <oddFooter>&amp;C&amp;8&amp;P/&amp;N&amp;R&amp;8&amp;D</oddFooter>
      </headerFooter>
    </customSheetView>
    <customSheetView guid="{0815F556-0E90-41DC-A79E-9EE73DFDFB41}" scale="85" fitToPage="1" printArea="1" hiddenColumns="1" showRuler="0" topLeftCell="AH1">
      <selection activeCell="AH1" sqref="AH1"/>
      <rowBreaks count="1" manualBreakCount="1">
        <brk id="32" max="16383" man="1"/>
      </rowBreaks>
      <pageMargins left="0" right="0" top="0.31496062992125984" bottom="0.39370078740157483" header="0.11811023622047245" footer="0.11811023622047245"/>
      <printOptions horizontalCentered="1"/>
      <pageSetup paperSize="9" scale="56" orientation="portrait" horizontalDpi="300" verticalDpi="300" r:id="rId4"/>
      <headerFooter alignWithMargins="0">
        <oddFooter>&amp;C&amp;8&amp;P/&amp;N&amp;R&amp;8&amp;D</oddFooter>
      </headerFooter>
    </customSheetView>
    <customSheetView guid="{A025DF85-2CBD-4970-9C9A-4ED9724E6419}" scale="85" fitToPage="1" showRuler="0">
      <rowBreaks count="1" manualBreakCount="1">
        <brk id="32" max="16383" man="1"/>
      </rowBreaks>
      <pageMargins left="0" right="0" top="0.31496062992125984" bottom="0.39370078740157483" header="0.11811023622047245" footer="0.11811023622047245"/>
      <printOptions horizontalCentered="1"/>
      <pageSetup paperSize="9" scale="56" orientation="portrait" horizontalDpi="300" verticalDpi="300" r:id="rId5"/>
      <headerFooter alignWithMargins="0">
        <oddFooter>&amp;C&amp;8&amp;P/&amp;N&amp;R&amp;8&amp;D</oddFooter>
      </headerFooter>
    </customSheetView>
    <customSheetView guid="{6D4E1132-8F5E-4F24-8EB0-C20F11FE147E}" scale="85" fitToPage="1" printArea="1" hiddenColumns="1" showRuler="0" topLeftCell="L1">
      <selection activeCell="L1" sqref="L1"/>
      <rowBreaks count="1" manualBreakCount="1">
        <brk id="32" max="16383" man="1"/>
      </rowBreaks>
      <pageMargins left="0" right="0" top="0.31496062992125984" bottom="0.39370078740157483" header="0.11811023622047245" footer="0.11811023622047245"/>
      <printOptions horizontalCentered="1"/>
      <pageSetup paperSize="9" scale="56" orientation="portrait" horizontalDpi="300" verticalDpi="300" r:id="rId6"/>
      <headerFooter alignWithMargins="0">
        <oddFooter>&amp;C&amp;8&amp;P/&amp;N&amp;R&amp;8&amp;D</oddFooter>
      </headerFooter>
    </customSheetView>
    <customSheetView guid="{D976D94F-A177-4A50-B5A8-A1CD5E2F8335}" scale="85" fitToPage="1" printArea="1" hiddenColumns="1" showRuler="0" topLeftCell="W1">
      <selection activeCell="W1" sqref="W1"/>
      <rowBreaks count="1" manualBreakCount="1">
        <brk id="32" max="16383" man="1"/>
      </rowBreaks>
      <pageMargins left="0" right="0" top="0.31496062992125984" bottom="0.39370078740157483" header="0.11811023622047245" footer="0.11811023622047245"/>
      <printOptions horizontalCentered="1"/>
      <pageSetup paperSize="9" scale="56" orientation="portrait" horizontalDpi="300" verticalDpi="300" r:id="rId7"/>
      <headerFooter alignWithMargins="0">
        <oddFooter>&amp;C&amp;8&amp;P/&amp;N&amp;R&amp;8&amp;D</oddFooter>
      </headerFooter>
    </customSheetView>
    <customSheetView guid="{3091C3B7-D0D3-4A1D-8AE3-BB491325CD3B}" scale="85" showPageBreaks="1" fitToPage="1" printArea="1" hiddenColumns="1" showRuler="0">
      <selection activeCell="A20" sqref="A20"/>
      <rowBreaks count="1" manualBreakCount="1">
        <brk id="32" max="16383" man="1"/>
      </rowBreaks>
      <pageMargins left="0.11811023622047245" right="0" top="0.31496062992125984" bottom="0.39370078740157483" header="0.11811023622047245" footer="0.11811023622047245"/>
      <printOptions horizontalCentered="1"/>
      <pageSetup paperSize="9" scale="56" orientation="portrait" horizontalDpi="300" verticalDpi="300" r:id="rId8"/>
      <headerFooter alignWithMargins="0">
        <oddFooter>&amp;C&amp;8&amp;P/&amp;N&amp;R&amp;8&amp;D</oddFooter>
      </headerFooter>
    </customSheetView>
  </customSheetViews>
  <mergeCells count="4">
    <mergeCell ref="F31:F32"/>
    <mergeCell ref="E3:F3"/>
    <mergeCell ref="E4:F4"/>
    <mergeCell ref="E5:F5"/>
  </mergeCells>
  <phoneticPr fontId="0" type="noConversion"/>
  <conditionalFormatting sqref="E6 H6">
    <cfRule type="cellIs" dxfId="2" priority="1" stopIfTrue="1" operator="equal">
      <formula>"Fehler"</formula>
    </cfRule>
  </conditionalFormatting>
  <pageMargins left="0.78740157480314965" right="0.43307086614173229" top="0.78740157480314965" bottom="0.78740157480314965" header="0.51181102362204722" footer="0.11811023622047245"/>
  <pageSetup paperSize="9" scale="83" orientation="portrait" horizontalDpi="4294967293" verticalDpi="300" r:id="rId9"/>
  <headerFooter alignWithMargins="0">
    <oddFooter>&amp;C&amp;P von &amp;N&amp;R&amp;D</oddFooter>
  </headerFooter>
  <rowBreaks count="1" manualBreakCount="1">
    <brk id="29" max="16383" man="1"/>
  </rowBreaks>
  <ignoredErrors>
    <ignoredError sqref="E74 E78 E80 E82" evalError="1"/>
    <ignoredError sqref="E76" evalError="1" unlockedFormula="1"/>
    <ignoredError sqref="E7" unlockedFormula="1"/>
  </ignoredErrors>
  <legacyDrawing r:id="rId1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pageSetUpPr fitToPage="1"/>
  </sheetPr>
  <dimension ref="A1:K399"/>
  <sheetViews>
    <sheetView showGridLines="0" showZeros="0" zoomScale="85" zoomScaleNormal="85" workbookViewId="0">
      <selection activeCell="A4" sqref="A4"/>
    </sheetView>
  </sheetViews>
  <sheetFormatPr baseColWidth="10" defaultColWidth="11.42578125" defaultRowHeight="12.75" outlineLevelRow="1" x14ac:dyDescent="0.2"/>
  <cols>
    <col min="1" max="1" width="53.28515625" style="226" customWidth="1"/>
    <col min="2" max="2" width="10.7109375" style="226" customWidth="1"/>
    <col min="3" max="3" width="10.5703125" style="226" customWidth="1"/>
    <col min="4" max="4" width="18.28515625" style="226" customWidth="1"/>
    <col min="5" max="5" width="15.42578125" style="226" customWidth="1"/>
    <col min="6" max="6" width="14" style="226" customWidth="1"/>
    <col min="7" max="7" width="15" style="226" customWidth="1"/>
    <col min="8" max="8" width="22.5703125" style="226" customWidth="1"/>
    <col min="9" max="9" width="34.7109375" style="226" customWidth="1"/>
    <col min="10" max="10" width="11.42578125" style="226"/>
    <col min="11" max="16384" width="11.42578125" style="22"/>
  </cols>
  <sheetData>
    <row r="1" spans="1:11" ht="18.75" customHeight="1" x14ac:dyDescent="0.25">
      <c r="A1" s="21" t="s">
        <v>68</v>
      </c>
      <c r="B1" s="222"/>
      <c r="C1" s="223"/>
      <c r="D1" s="223"/>
      <c r="E1" s="223"/>
      <c r="F1" s="223"/>
      <c r="G1" s="224"/>
      <c r="H1" s="225"/>
    </row>
    <row r="2" spans="1:11" ht="9.75" customHeight="1" x14ac:dyDescent="0.25">
      <c r="A2" s="227"/>
      <c r="B2" s="224"/>
      <c r="C2" s="224"/>
      <c r="D2" s="224"/>
      <c r="E2" s="224"/>
      <c r="F2" s="224"/>
      <c r="G2" s="224"/>
      <c r="H2" s="224"/>
    </row>
    <row r="3" spans="1:11" ht="15" x14ac:dyDescent="0.2">
      <c r="A3" s="228" t="s">
        <v>201</v>
      </c>
      <c r="B3" s="224"/>
      <c r="C3" s="483">
        <f>Tarifkalkulation!E3</f>
        <v>0</v>
      </c>
      <c r="D3" s="483"/>
      <c r="E3" s="483"/>
      <c r="F3" s="483"/>
      <c r="G3" s="224"/>
      <c r="H3" s="225"/>
    </row>
    <row r="4" spans="1:11" ht="15" x14ac:dyDescent="0.2">
      <c r="A4" s="228" t="s">
        <v>45</v>
      </c>
      <c r="B4" s="224"/>
      <c r="C4" s="486" t="str">
        <f>Tarifkalkulation!E4</f>
        <v>SWG-Basispaket</v>
      </c>
      <c r="D4" s="486"/>
      <c r="E4" s="486"/>
      <c r="F4" s="486"/>
      <c r="G4" s="229"/>
      <c r="H4" s="225"/>
    </row>
    <row r="5" spans="1:11" ht="15" x14ac:dyDescent="0.2">
      <c r="A5" s="228" t="s">
        <v>22</v>
      </c>
      <c r="B5" s="224"/>
      <c r="C5" s="485">
        <f>Deckblatt!B1</f>
        <v>0</v>
      </c>
      <c r="D5" s="485"/>
      <c r="E5" s="485"/>
      <c r="F5" s="485"/>
      <c r="G5" s="229"/>
      <c r="H5" s="225"/>
      <c r="K5" s="402"/>
    </row>
    <row r="6" spans="1:11" ht="11.25" customHeight="1" x14ac:dyDescent="0.2">
      <c r="A6" s="224"/>
      <c r="B6" s="224"/>
      <c r="C6" s="224"/>
      <c r="D6" s="224"/>
      <c r="E6" s="224"/>
      <c r="F6" s="224"/>
      <c r="G6" s="229"/>
      <c r="H6" s="230"/>
    </row>
    <row r="7" spans="1:11" ht="27" customHeight="1" x14ac:dyDescent="0.2">
      <c r="A7" s="231" t="s">
        <v>146</v>
      </c>
      <c r="B7" s="453" t="s">
        <v>164</v>
      </c>
      <c r="C7" s="388" t="s">
        <v>52</v>
      </c>
      <c r="D7" s="487" t="s">
        <v>120</v>
      </c>
      <c r="E7" s="488"/>
      <c r="F7" s="488"/>
      <c r="G7" s="489"/>
      <c r="H7" s="490"/>
      <c r="I7" s="232" t="s">
        <v>30</v>
      </c>
    </row>
    <row r="8" spans="1:11" s="241" customFormat="1" ht="37.5" customHeight="1" x14ac:dyDescent="0.2">
      <c r="A8" s="233"/>
      <c r="B8" s="234" t="s">
        <v>42</v>
      </c>
      <c r="C8" s="238" t="s">
        <v>47</v>
      </c>
      <c r="D8" s="234" t="s">
        <v>148</v>
      </c>
      <c r="E8" s="235" t="s">
        <v>23</v>
      </c>
      <c r="F8" s="236" t="s">
        <v>43</v>
      </c>
      <c r="G8" s="237" t="s">
        <v>24</v>
      </c>
      <c r="H8" s="238" t="s">
        <v>49</v>
      </c>
      <c r="I8" s="239" t="s">
        <v>40</v>
      </c>
      <c r="J8" s="240"/>
    </row>
    <row r="9" spans="1:11" s="26" customFormat="1" ht="24.75" customHeight="1" x14ac:dyDescent="0.2">
      <c r="A9" s="242" t="s">
        <v>195</v>
      </c>
      <c r="B9" s="243">
        <f t="shared" ref="B9:H9" si="0">B11+B21+B31+B34</f>
        <v>0</v>
      </c>
      <c r="C9" s="389">
        <f t="shared" si="0"/>
        <v>0</v>
      </c>
      <c r="D9" s="243">
        <f t="shared" si="0"/>
        <v>0</v>
      </c>
      <c r="E9" s="244">
        <f t="shared" si="0"/>
        <v>0</v>
      </c>
      <c r="F9" s="245">
        <f t="shared" si="0"/>
        <v>0</v>
      </c>
      <c r="G9" s="246">
        <f t="shared" si="0"/>
        <v>0</v>
      </c>
      <c r="H9" s="247">
        <f t="shared" si="0"/>
        <v>0</v>
      </c>
      <c r="I9" s="383"/>
      <c r="J9" s="248"/>
    </row>
    <row r="10" spans="1:11" s="26" customFormat="1" ht="7.5" customHeight="1" x14ac:dyDescent="0.2">
      <c r="A10" s="249"/>
      <c r="B10" s="250"/>
      <c r="C10" s="390"/>
      <c r="D10" s="250"/>
      <c r="E10" s="251"/>
      <c r="F10" s="252"/>
      <c r="G10" s="253"/>
      <c r="H10" s="254"/>
      <c r="I10" s="384"/>
      <c r="J10" s="248"/>
    </row>
    <row r="11" spans="1:11" s="26" customFormat="1" x14ac:dyDescent="0.2">
      <c r="A11" s="255" t="s">
        <v>187</v>
      </c>
      <c r="B11" s="474">
        <f t="shared" ref="B11:H11" si="1">SUM(B12:B20)</f>
        <v>0</v>
      </c>
      <c r="C11" s="391">
        <f t="shared" si="1"/>
        <v>0</v>
      </c>
      <c r="D11" s="256">
        <f t="shared" si="1"/>
        <v>0</v>
      </c>
      <c r="E11" s="257">
        <f t="shared" si="1"/>
        <v>0</v>
      </c>
      <c r="F11" s="258">
        <f t="shared" si="1"/>
        <v>0</v>
      </c>
      <c r="G11" s="259">
        <f t="shared" si="1"/>
        <v>0</v>
      </c>
      <c r="H11" s="260">
        <f t="shared" si="1"/>
        <v>0</v>
      </c>
      <c r="I11" s="385"/>
      <c r="J11" s="248"/>
    </row>
    <row r="12" spans="1:11" s="26" customFormat="1" x14ac:dyDescent="0.2">
      <c r="A12" s="373" t="s">
        <v>172</v>
      </c>
      <c r="B12" s="6"/>
      <c r="C12" s="396"/>
      <c r="D12" s="397"/>
      <c r="E12" s="398"/>
      <c r="F12" s="399"/>
      <c r="G12" s="400"/>
      <c r="H12" s="183">
        <f t="shared" ref="H12:H20" si="2">D12+G12</f>
        <v>0</v>
      </c>
      <c r="I12" s="385"/>
      <c r="J12" s="248"/>
    </row>
    <row r="13" spans="1:11" s="26" customFormat="1" x14ac:dyDescent="0.2">
      <c r="A13" s="373" t="s">
        <v>173</v>
      </c>
      <c r="B13" s="6"/>
      <c r="C13" s="396"/>
      <c r="D13" s="397"/>
      <c r="E13" s="398"/>
      <c r="F13" s="399"/>
      <c r="G13" s="400"/>
      <c r="H13" s="183">
        <f t="shared" si="2"/>
        <v>0</v>
      </c>
      <c r="I13" s="385"/>
      <c r="J13" s="248"/>
    </row>
    <row r="14" spans="1:11" s="26" customFormat="1" x14ac:dyDescent="0.2">
      <c r="A14" s="373" t="s">
        <v>174</v>
      </c>
      <c r="B14" s="6"/>
      <c r="C14" s="396"/>
      <c r="D14" s="397"/>
      <c r="E14" s="398"/>
      <c r="F14" s="399"/>
      <c r="G14" s="400"/>
      <c r="H14" s="183">
        <f t="shared" si="2"/>
        <v>0</v>
      </c>
      <c r="I14" s="385"/>
      <c r="J14" s="248"/>
    </row>
    <row r="15" spans="1:11" s="26" customFormat="1" x14ac:dyDescent="0.2">
      <c r="A15" s="373" t="s">
        <v>175</v>
      </c>
      <c r="B15" s="6"/>
      <c r="C15" s="396"/>
      <c r="D15" s="397"/>
      <c r="E15" s="398"/>
      <c r="F15" s="399"/>
      <c r="G15" s="400"/>
      <c r="H15" s="183">
        <f t="shared" si="2"/>
        <v>0</v>
      </c>
      <c r="I15" s="385"/>
      <c r="J15" s="248"/>
    </row>
    <row r="16" spans="1:11" s="26" customFormat="1" x14ac:dyDescent="0.2">
      <c r="A16" s="373" t="s">
        <v>176</v>
      </c>
      <c r="B16" s="397"/>
      <c r="C16" s="396"/>
      <c r="D16" s="397"/>
      <c r="E16" s="398"/>
      <c r="F16" s="399"/>
      <c r="G16" s="400"/>
      <c r="H16" s="183">
        <f t="shared" si="2"/>
        <v>0</v>
      </c>
      <c r="I16" s="385"/>
      <c r="J16" s="248"/>
      <c r="K16" s="193"/>
    </row>
    <row r="17" spans="1:11" s="26" customFormat="1" x14ac:dyDescent="0.2">
      <c r="A17" s="373" t="s">
        <v>200</v>
      </c>
      <c r="B17" s="397"/>
      <c r="C17" s="396"/>
      <c r="D17" s="397"/>
      <c r="E17" s="398"/>
      <c r="F17" s="399"/>
      <c r="G17" s="400"/>
      <c r="H17" s="183">
        <f t="shared" si="2"/>
        <v>0</v>
      </c>
      <c r="I17" s="385"/>
      <c r="J17" s="248"/>
      <c r="K17" s="193"/>
    </row>
    <row r="18" spans="1:11" s="26" customFormat="1" x14ac:dyDescent="0.2">
      <c r="A18" s="373" t="s">
        <v>177</v>
      </c>
      <c r="B18" s="397"/>
      <c r="C18" s="396"/>
      <c r="D18" s="397"/>
      <c r="E18" s="398"/>
      <c r="F18" s="399"/>
      <c r="G18" s="400"/>
      <c r="H18" s="183">
        <f t="shared" si="2"/>
        <v>0</v>
      </c>
      <c r="I18" s="385"/>
      <c r="J18" s="248"/>
      <c r="K18" s="193"/>
    </row>
    <row r="19" spans="1:11" s="26" customFormat="1" x14ac:dyDescent="0.2">
      <c r="A19" s="461" t="s">
        <v>178</v>
      </c>
      <c r="B19" s="397"/>
      <c r="C19" s="396"/>
      <c r="D19" s="397"/>
      <c r="E19" s="398"/>
      <c r="F19" s="399"/>
      <c r="G19" s="400"/>
      <c r="H19" s="183">
        <f t="shared" si="2"/>
        <v>0</v>
      </c>
      <c r="I19" s="385"/>
      <c r="J19" s="248"/>
      <c r="K19" s="193"/>
    </row>
    <row r="20" spans="1:11" s="26" customFormat="1" x14ac:dyDescent="0.2">
      <c r="A20" s="461" t="s">
        <v>178</v>
      </c>
      <c r="B20" s="397"/>
      <c r="C20" s="396"/>
      <c r="D20" s="397"/>
      <c r="E20" s="398"/>
      <c r="F20" s="399"/>
      <c r="G20" s="400"/>
      <c r="H20" s="183">
        <f t="shared" si="2"/>
        <v>0</v>
      </c>
      <c r="I20" s="385"/>
      <c r="J20" s="248"/>
    </row>
    <row r="21" spans="1:11" s="26" customFormat="1" x14ac:dyDescent="0.2">
      <c r="A21" s="255" t="s">
        <v>188</v>
      </c>
      <c r="B21" s="474">
        <f t="shared" ref="B21:H21" si="3">SUM(B22:B30)</f>
        <v>0</v>
      </c>
      <c r="C21" s="391">
        <f t="shared" si="3"/>
        <v>0</v>
      </c>
      <c r="D21" s="256">
        <f t="shared" si="3"/>
        <v>0</v>
      </c>
      <c r="E21" s="257">
        <f t="shared" si="3"/>
        <v>0</v>
      </c>
      <c r="F21" s="258">
        <f t="shared" si="3"/>
        <v>0</v>
      </c>
      <c r="G21" s="259">
        <f t="shared" si="3"/>
        <v>0</v>
      </c>
      <c r="H21" s="260">
        <f t="shared" si="3"/>
        <v>0</v>
      </c>
      <c r="I21" s="385"/>
      <c r="J21" s="248"/>
    </row>
    <row r="22" spans="1:11" s="26" customFormat="1" x14ac:dyDescent="0.2">
      <c r="A22" s="373" t="s">
        <v>172</v>
      </c>
      <c r="B22" s="6"/>
      <c r="C22" s="396"/>
      <c r="D22" s="397"/>
      <c r="E22" s="398"/>
      <c r="F22" s="399"/>
      <c r="G22" s="400"/>
      <c r="H22" s="183">
        <f t="shared" ref="H22:H30" si="4">D22+G22</f>
        <v>0</v>
      </c>
      <c r="I22" s="385"/>
      <c r="J22" s="248"/>
    </row>
    <row r="23" spans="1:11" s="26" customFormat="1" x14ac:dyDescent="0.2">
      <c r="A23" s="373" t="s">
        <v>173</v>
      </c>
      <c r="B23" s="6"/>
      <c r="C23" s="396"/>
      <c r="D23" s="397"/>
      <c r="E23" s="398"/>
      <c r="F23" s="399"/>
      <c r="G23" s="400"/>
      <c r="H23" s="183">
        <f t="shared" si="4"/>
        <v>0</v>
      </c>
      <c r="I23" s="385"/>
      <c r="J23" s="248"/>
    </row>
    <row r="24" spans="1:11" s="26" customFormat="1" x14ac:dyDescent="0.2">
      <c r="A24" s="373" t="s">
        <v>174</v>
      </c>
      <c r="B24" s="397"/>
      <c r="C24" s="396"/>
      <c r="D24" s="397"/>
      <c r="E24" s="398"/>
      <c r="F24" s="399"/>
      <c r="G24" s="400"/>
      <c r="H24" s="183">
        <f t="shared" si="4"/>
        <v>0</v>
      </c>
      <c r="I24" s="385"/>
      <c r="J24" s="248"/>
    </row>
    <row r="25" spans="1:11" s="26" customFormat="1" x14ac:dyDescent="0.2">
      <c r="A25" s="373" t="s">
        <v>175</v>
      </c>
      <c r="B25" s="6"/>
      <c r="C25" s="396"/>
      <c r="D25" s="397"/>
      <c r="E25" s="398"/>
      <c r="F25" s="399"/>
      <c r="G25" s="400"/>
      <c r="H25" s="183">
        <f t="shared" si="4"/>
        <v>0</v>
      </c>
      <c r="I25" s="385"/>
      <c r="J25" s="248"/>
    </row>
    <row r="26" spans="1:11" s="26" customFormat="1" x14ac:dyDescent="0.2">
      <c r="A26" s="373" t="s">
        <v>176</v>
      </c>
      <c r="B26" s="6"/>
      <c r="C26" s="396"/>
      <c r="D26" s="397"/>
      <c r="E26" s="398"/>
      <c r="F26" s="399"/>
      <c r="G26" s="400"/>
      <c r="H26" s="183">
        <f t="shared" si="4"/>
        <v>0</v>
      </c>
      <c r="I26" s="385"/>
      <c r="J26" s="248"/>
    </row>
    <row r="27" spans="1:11" s="26" customFormat="1" x14ac:dyDescent="0.2">
      <c r="A27" s="373" t="s">
        <v>200</v>
      </c>
      <c r="B27" s="6"/>
      <c r="C27" s="396"/>
      <c r="D27" s="397"/>
      <c r="E27" s="398"/>
      <c r="F27" s="399"/>
      <c r="G27" s="400"/>
      <c r="H27" s="183">
        <f>D27+G27</f>
        <v>0</v>
      </c>
      <c r="I27" s="385"/>
      <c r="J27" s="248"/>
    </row>
    <row r="28" spans="1:11" s="26" customFormat="1" x14ac:dyDescent="0.2">
      <c r="A28" s="373" t="s">
        <v>177</v>
      </c>
      <c r="B28" s="6"/>
      <c r="C28" s="396"/>
      <c r="D28" s="397"/>
      <c r="E28" s="398"/>
      <c r="F28" s="399"/>
      <c r="G28" s="400"/>
      <c r="H28" s="183">
        <f t="shared" si="4"/>
        <v>0</v>
      </c>
      <c r="I28" s="385"/>
      <c r="J28" s="248"/>
    </row>
    <row r="29" spans="1:11" s="26" customFormat="1" x14ac:dyDescent="0.2">
      <c r="A29" s="461" t="s">
        <v>178</v>
      </c>
      <c r="B29" s="397"/>
      <c r="C29" s="396"/>
      <c r="D29" s="397"/>
      <c r="E29" s="398"/>
      <c r="F29" s="399"/>
      <c r="G29" s="400"/>
      <c r="H29" s="183">
        <f t="shared" si="4"/>
        <v>0</v>
      </c>
      <c r="I29" s="385"/>
      <c r="J29" s="248"/>
      <c r="K29" s="193"/>
    </row>
    <row r="30" spans="1:11" s="26" customFormat="1" x14ac:dyDescent="0.2">
      <c r="A30" s="461" t="s">
        <v>178</v>
      </c>
      <c r="B30" s="397"/>
      <c r="C30" s="396"/>
      <c r="D30" s="397"/>
      <c r="E30" s="398"/>
      <c r="F30" s="399"/>
      <c r="G30" s="400"/>
      <c r="H30" s="183">
        <f t="shared" si="4"/>
        <v>0</v>
      </c>
      <c r="I30" s="385"/>
      <c r="J30" s="248"/>
    </row>
    <row r="31" spans="1:11" s="26" customFormat="1" x14ac:dyDescent="0.2">
      <c r="A31" s="255" t="s">
        <v>180</v>
      </c>
      <c r="B31" s="474">
        <f t="shared" ref="B31:H31" si="5">SUM(B32:B33)</f>
        <v>0</v>
      </c>
      <c r="C31" s="391">
        <f t="shared" si="5"/>
        <v>0</v>
      </c>
      <c r="D31" s="256">
        <f t="shared" si="5"/>
        <v>0</v>
      </c>
      <c r="E31" s="257">
        <f t="shared" si="5"/>
        <v>0</v>
      </c>
      <c r="F31" s="262">
        <f t="shared" si="5"/>
        <v>0</v>
      </c>
      <c r="G31" s="259">
        <f>SUM(G32:G33)</f>
        <v>0</v>
      </c>
      <c r="H31" s="260">
        <f t="shared" si="5"/>
        <v>0</v>
      </c>
      <c r="I31" s="385"/>
      <c r="J31" s="248"/>
    </row>
    <row r="32" spans="1:11" s="26" customFormat="1" hidden="1" outlineLevel="1" x14ac:dyDescent="0.2">
      <c r="A32" s="373" t="s">
        <v>165</v>
      </c>
      <c r="B32" s="6"/>
      <c r="C32" s="396"/>
      <c r="D32" s="397"/>
      <c r="E32" s="398"/>
      <c r="F32" s="399">
        <v>0</v>
      </c>
      <c r="G32" s="400"/>
      <c r="H32" s="183">
        <f>D32+G32</f>
        <v>0</v>
      </c>
      <c r="I32" s="385"/>
      <c r="J32" s="248"/>
    </row>
    <row r="33" spans="1:10" s="26" customFormat="1" collapsed="1" x14ac:dyDescent="0.2">
      <c r="A33" s="373" t="s">
        <v>166</v>
      </c>
      <c r="B33" s="397"/>
      <c r="C33" s="396"/>
      <c r="D33" s="397"/>
      <c r="E33" s="398"/>
      <c r="F33" s="399"/>
      <c r="G33" s="400"/>
      <c r="H33" s="183">
        <f>D33+G33</f>
        <v>0</v>
      </c>
      <c r="I33" s="385"/>
      <c r="J33" s="248"/>
    </row>
    <row r="34" spans="1:10" s="26" customFormat="1" x14ac:dyDescent="0.2">
      <c r="A34" s="255" t="s">
        <v>123</v>
      </c>
      <c r="B34" s="474">
        <f t="shared" ref="B34:H34" si="6">SUM(B35:B36)</f>
        <v>0</v>
      </c>
      <c r="C34" s="391">
        <f t="shared" si="6"/>
        <v>0</v>
      </c>
      <c r="D34" s="259">
        <f t="shared" si="6"/>
        <v>0</v>
      </c>
      <c r="E34" s="257">
        <f t="shared" si="6"/>
        <v>0</v>
      </c>
      <c r="F34" s="262">
        <f t="shared" si="6"/>
        <v>0</v>
      </c>
      <c r="G34" s="259">
        <f t="shared" si="6"/>
        <v>0</v>
      </c>
      <c r="H34" s="260">
        <f t="shared" si="6"/>
        <v>0</v>
      </c>
      <c r="I34" s="385"/>
      <c r="J34" s="248"/>
    </row>
    <row r="35" spans="1:10" s="26" customFormat="1" x14ac:dyDescent="0.2">
      <c r="A35" s="373" t="s">
        <v>124</v>
      </c>
      <c r="B35" s="397"/>
      <c r="C35" s="392"/>
      <c r="D35" s="5"/>
      <c r="E35" s="7"/>
      <c r="F35" s="8"/>
      <c r="G35" s="5"/>
      <c r="H35" s="183">
        <f>D35+G35</f>
        <v>0</v>
      </c>
      <c r="I35" s="385"/>
      <c r="J35" s="248"/>
    </row>
    <row r="36" spans="1:10" x14ac:dyDescent="0.2">
      <c r="A36" s="261" t="s">
        <v>125</v>
      </c>
      <c r="B36" s="6"/>
      <c r="C36" s="392"/>
      <c r="D36" s="5"/>
      <c r="E36" s="7"/>
      <c r="F36" s="8"/>
      <c r="G36" s="5"/>
      <c r="H36" s="183">
        <f>D36+G36</f>
        <v>0</v>
      </c>
      <c r="I36" s="385"/>
    </row>
    <row r="37" spans="1:10" s="26" customFormat="1" x14ac:dyDescent="0.2">
      <c r="A37" s="263"/>
      <c r="B37" s="387"/>
      <c r="C37" s="393"/>
      <c r="D37" s="264"/>
      <c r="E37" s="265"/>
      <c r="F37" s="266"/>
      <c r="G37" s="264"/>
      <c r="H37" s="267"/>
      <c r="I37" s="386"/>
      <c r="J37" s="248"/>
    </row>
    <row r="38" spans="1:10" x14ac:dyDescent="0.2">
      <c r="A38" s="268"/>
      <c r="B38" s="268"/>
      <c r="C38" s="268"/>
      <c r="D38" s="268"/>
      <c r="E38" s="268"/>
      <c r="F38" s="268"/>
      <c r="G38" s="269"/>
      <c r="H38" s="269"/>
    </row>
    <row r="39" spans="1:10" s="117" customFormat="1" x14ac:dyDescent="0.2">
      <c r="A39" s="226"/>
      <c r="B39" s="226"/>
      <c r="C39" s="226"/>
      <c r="D39" s="226"/>
      <c r="E39" s="226"/>
      <c r="F39" s="226"/>
      <c r="G39" s="226"/>
      <c r="H39" s="226"/>
      <c r="I39" s="226"/>
      <c r="J39" s="226"/>
    </row>
    <row r="40" spans="1:10" s="117" customFormat="1" x14ac:dyDescent="0.2">
      <c r="A40" s="226"/>
      <c r="B40" s="226"/>
      <c r="C40" s="226"/>
      <c r="D40" s="226"/>
      <c r="E40" s="226"/>
      <c r="F40" s="226"/>
      <c r="G40" s="226"/>
      <c r="H40" s="226"/>
      <c r="I40" s="226"/>
      <c r="J40" s="226"/>
    </row>
    <row r="41" spans="1:10" s="117" customFormat="1" x14ac:dyDescent="0.2">
      <c r="A41" s="226"/>
      <c r="B41" s="226"/>
      <c r="C41" s="226"/>
      <c r="D41" s="226"/>
      <c r="E41" s="226"/>
      <c r="F41" s="226"/>
      <c r="G41" s="226"/>
      <c r="H41" s="226"/>
      <c r="I41" s="226"/>
      <c r="J41" s="226"/>
    </row>
    <row r="42" spans="1:10" s="117" customFormat="1" x14ac:dyDescent="0.2">
      <c r="A42" s="226"/>
      <c r="B42" s="226"/>
      <c r="C42" s="226"/>
      <c r="D42" s="226"/>
      <c r="E42" s="226"/>
      <c r="F42" s="226"/>
      <c r="G42" s="226"/>
      <c r="H42" s="226"/>
      <c r="I42" s="226"/>
      <c r="J42" s="226"/>
    </row>
    <row r="43" spans="1:10" s="117" customFormat="1" x14ac:dyDescent="0.2">
      <c r="A43" s="226"/>
      <c r="B43" s="226"/>
      <c r="C43" s="226"/>
      <c r="D43" s="226"/>
      <c r="E43" s="226"/>
      <c r="F43" s="226"/>
      <c r="G43" s="226"/>
      <c r="H43" s="226"/>
      <c r="I43" s="226"/>
      <c r="J43" s="226"/>
    </row>
    <row r="44" spans="1:10" s="117" customFormat="1" ht="15" x14ac:dyDescent="0.2">
      <c r="A44" s="460"/>
      <c r="B44" s="226"/>
      <c r="C44" s="226"/>
      <c r="D44" s="226"/>
      <c r="E44" s="226"/>
      <c r="F44" s="226"/>
      <c r="G44" s="226"/>
      <c r="H44" s="226"/>
      <c r="I44" s="226"/>
      <c r="J44" s="226"/>
    </row>
    <row r="45" spans="1:10" s="117" customFormat="1" ht="15" x14ac:dyDescent="0.2">
      <c r="A45" s="460"/>
      <c r="B45" s="226"/>
      <c r="C45" s="226"/>
      <c r="D45" s="226"/>
      <c r="E45" s="226"/>
      <c r="F45" s="226"/>
      <c r="G45" s="226"/>
      <c r="H45" s="226"/>
      <c r="I45" s="226"/>
      <c r="J45" s="226"/>
    </row>
    <row r="46" spans="1:10" s="117" customFormat="1" ht="15" x14ac:dyDescent="0.2">
      <c r="A46" s="460"/>
      <c r="B46" s="226"/>
      <c r="C46" s="226"/>
      <c r="D46" s="226"/>
      <c r="E46" s="226"/>
      <c r="F46" s="226"/>
      <c r="G46" s="226"/>
      <c r="H46" s="226"/>
      <c r="I46" s="226"/>
      <c r="J46" s="226"/>
    </row>
    <row r="47" spans="1:10" s="117" customFormat="1" ht="15" x14ac:dyDescent="0.2">
      <c r="A47" s="460"/>
      <c r="B47" s="226"/>
      <c r="C47" s="226"/>
      <c r="D47" s="226"/>
      <c r="E47" s="226"/>
      <c r="F47" s="226"/>
      <c r="G47" s="226"/>
      <c r="H47" s="226"/>
      <c r="I47" s="226"/>
      <c r="J47" s="226"/>
    </row>
    <row r="48" spans="1:10" s="117" customFormat="1" ht="15" x14ac:dyDescent="0.2">
      <c r="A48" s="460"/>
      <c r="B48" s="226"/>
      <c r="C48" s="226"/>
      <c r="D48" s="226"/>
      <c r="E48" s="226"/>
      <c r="F48" s="226"/>
      <c r="G48" s="226"/>
      <c r="H48" s="226"/>
      <c r="I48" s="226"/>
      <c r="J48" s="226"/>
    </row>
    <row r="49" spans="1:10" s="117" customFormat="1" ht="15" x14ac:dyDescent="0.2">
      <c r="A49" s="460"/>
      <c r="B49" s="226"/>
      <c r="C49" s="226"/>
      <c r="D49" s="226"/>
      <c r="E49" s="226"/>
      <c r="F49" s="226"/>
      <c r="G49" s="226"/>
      <c r="H49" s="226"/>
      <c r="I49" s="226"/>
      <c r="J49" s="226"/>
    </row>
    <row r="50" spans="1:10" s="117" customFormat="1" ht="15" x14ac:dyDescent="0.2">
      <c r="A50" s="460"/>
      <c r="B50" s="226"/>
      <c r="C50" s="226"/>
      <c r="D50" s="226"/>
      <c r="E50" s="226"/>
      <c r="F50" s="226"/>
      <c r="G50" s="226"/>
      <c r="H50" s="226"/>
      <c r="I50" s="226"/>
      <c r="J50" s="226"/>
    </row>
    <row r="51" spans="1:10" s="117" customFormat="1" x14ac:dyDescent="0.2">
      <c r="A51" s="226"/>
      <c r="B51" s="226"/>
      <c r="C51" s="226"/>
      <c r="D51" s="226"/>
      <c r="E51" s="226"/>
      <c r="F51" s="226"/>
      <c r="G51" s="226"/>
      <c r="H51" s="226"/>
      <c r="I51" s="226"/>
      <c r="J51" s="226"/>
    </row>
    <row r="52" spans="1:10" s="117" customFormat="1" x14ac:dyDescent="0.2">
      <c r="A52" s="226"/>
      <c r="B52" s="226"/>
      <c r="C52" s="226"/>
      <c r="D52" s="226"/>
      <c r="E52" s="226"/>
      <c r="F52" s="226"/>
      <c r="G52" s="226"/>
      <c r="H52" s="226"/>
      <c r="I52" s="226"/>
      <c r="J52" s="226"/>
    </row>
    <row r="53" spans="1:10" s="117" customFormat="1" x14ac:dyDescent="0.2">
      <c r="A53" s="226"/>
      <c r="B53" s="226"/>
      <c r="C53" s="226"/>
      <c r="D53" s="226"/>
      <c r="E53" s="226"/>
      <c r="F53" s="226"/>
      <c r="G53" s="226"/>
      <c r="H53" s="226"/>
      <c r="I53" s="226"/>
      <c r="J53" s="226"/>
    </row>
    <row r="54" spans="1:10" s="117" customFormat="1" x14ac:dyDescent="0.2">
      <c r="A54" s="226"/>
      <c r="B54" s="226"/>
      <c r="C54" s="226"/>
      <c r="D54" s="226"/>
      <c r="E54" s="226"/>
      <c r="F54" s="226"/>
      <c r="G54" s="226"/>
      <c r="H54" s="226"/>
      <c r="I54" s="226"/>
      <c r="J54" s="226"/>
    </row>
    <row r="55" spans="1:10" s="117" customFormat="1" x14ac:dyDescent="0.2">
      <c r="A55" s="226"/>
      <c r="B55" s="226"/>
      <c r="C55" s="226"/>
      <c r="D55" s="226"/>
      <c r="E55" s="226"/>
      <c r="F55" s="226"/>
      <c r="G55" s="226"/>
      <c r="H55" s="226"/>
      <c r="I55" s="226"/>
      <c r="J55" s="226"/>
    </row>
    <row r="56" spans="1:10" s="117" customFormat="1" x14ac:dyDescent="0.2">
      <c r="A56" s="226"/>
      <c r="B56" s="226"/>
      <c r="C56" s="226"/>
      <c r="D56" s="226"/>
      <c r="E56" s="226"/>
      <c r="F56" s="226"/>
      <c r="G56" s="226"/>
      <c r="H56" s="226"/>
      <c r="I56" s="226"/>
      <c r="J56" s="226"/>
    </row>
    <row r="57" spans="1:10" s="117" customFormat="1" x14ac:dyDescent="0.2">
      <c r="A57" s="226"/>
      <c r="B57" s="226"/>
      <c r="C57" s="226"/>
      <c r="D57" s="226"/>
      <c r="E57" s="226"/>
      <c r="F57" s="226"/>
      <c r="G57" s="226"/>
      <c r="H57" s="226"/>
      <c r="I57" s="226"/>
      <c r="J57" s="226"/>
    </row>
    <row r="58" spans="1:10" s="117" customFormat="1" x14ac:dyDescent="0.2">
      <c r="A58" s="226"/>
      <c r="B58" s="226"/>
      <c r="C58" s="226"/>
      <c r="D58" s="226"/>
      <c r="E58" s="226"/>
      <c r="F58" s="226"/>
      <c r="G58" s="226"/>
      <c r="H58" s="226"/>
      <c r="I58" s="226"/>
      <c r="J58" s="226"/>
    </row>
    <row r="59" spans="1:10" s="117" customFormat="1" x14ac:dyDescent="0.2">
      <c r="A59" s="226"/>
      <c r="B59" s="226"/>
      <c r="C59" s="226"/>
      <c r="D59" s="226"/>
      <c r="E59" s="226"/>
      <c r="F59" s="226"/>
      <c r="G59" s="226"/>
      <c r="H59" s="226"/>
      <c r="I59" s="226"/>
      <c r="J59" s="226"/>
    </row>
    <row r="60" spans="1:10" s="117" customFormat="1" x14ac:dyDescent="0.2">
      <c r="A60" s="226"/>
      <c r="B60" s="226"/>
      <c r="C60" s="226"/>
      <c r="D60" s="226"/>
      <c r="E60" s="226"/>
      <c r="F60" s="226"/>
      <c r="G60" s="226"/>
      <c r="H60" s="226"/>
      <c r="I60" s="226"/>
      <c r="J60" s="226"/>
    </row>
    <row r="61" spans="1:10" s="117" customFormat="1" x14ac:dyDescent="0.2">
      <c r="A61" s="226"/>
      <c r="B61" s="226"/>
      <c r="C61" s="226"/>
      <c r="D61" s="226"/>
      <c r="E61" s="226"/>
      <c r="F61" s="226"/>
      <c r="G61" s="226"/>
      <c r="H61" s="226"/>
      <c r="I61" s="226"/>
      <c r="J61" s="226"/>
    </row>
    <row r="62" spans="1:10" s="117" customFormat="1" x14ac:dyDescent="0.2">
      <c r="A62" s="226"/>
      <c r="B62" s="226"/>
      <c r="C62" s="226"/>
      <c r="D62" s="226"/>
      <c r="E62" s="226"/>
      <c r="F62" s="226"/>
      <c r="G62" s="226"/>
      <c r="H62" s="226"/>
      <c r="I62" s="226"/>
      <c r="J62" s="226"/>
    </row>
    <row r="63" spans="1:10" s="117" customFormat="1" x14ac:dyDescent="0.2">
      <c r="A63" s="226"/>
      <c r="B63" s="226"/>
      <c r="C63" s="226"/>
      <c r="D63" s="226"/>
      <c r="E63" s="226"/>
      <c r="F63" s="226"/>
      <c r="G63" s="226"/>
      <c r="H63" s="226"/>
      <c r="I63" s="226"/>
      <c r="J63" s="226"/>
    </row>
    <row r="64" spans="1:10" s="117" customFormat="1" x14ac:dyDescent="0.2">
      <c r="A64" s="226"/>
      <c r="B64" s="226"/>
      <c r="C64" s="226"/>
      <c r="D64" s="226"/>
      <c r="E64" s="226"/>
      <c r="F64" s="226"/>
      <c r="G64" s="226"/>
      <c r="H64" s="226"/>
      <c r="I64" s="226"/>
      <c r="J64" s="226"/>
    </row>
    <row r="65" spans="1:10" s="117" customFormat="1" x14ac:dyDescent="0.2">
      <c r="A65" s="226"/>
      <c r="B65" s="226"/>
      <c r="C65" s="226"/>
      <c r="D65" s="226"/>
      <c r="E65" s="226"/>
      <c r="F65" s="226"/>
      <c r="G65" s="226"/>
      <c r="H65" s="226"/>
      <c r="I65" s="226"/>
      <c r="J65" s="226"/>
    </row>
    <row r="66" spans="1:10" s="117" customFormat="1" x14ac:dyDescent="0.2">
      <c r="A66" s="226"/>
      <c r="B66" s="226"/>
      <c r="C66" s="226"/>
      <c r="D66" s="226"/>
      <c r="E66" s="226"/>
      <c r="F66" s="226"/>
      <c r="G66" s="226"/>
      <c r="H66" s="226"/>
      <c r="I66" s="226"/>
      <c r="J66" s="226"/>
    </row>
    <row r="67" spans="1:10" s="117" customFormat="1" x14ac:dyDescent="0.2">
      <c r="A67" s="226"/>
      <c r="B67" s="226"/>
      <c r="C67" s="226"/>
      <c r="D67" s="226"/>
      <c r="E67" s="226"/>
      <c r="F67" s="226"/>
      <c r="G67" s="226"/>
      <c r="H67" s="226"/>
      <c r="I67" s="226"/>
      <c r="J67" s="226"/>
    </row>
    <row r="68" spans="1:10" s="117" customFormat="1" x14ac:dyDescent="0.2">
      <c r="A68" s="226"/>
      <c r="B68" s="226"/>
      <c r="C68" s="226"/>
      <c r="D68" s="226"/>
      <c r="E68" s="226"/>
      <c r="F68" s="226"/>
      <c r="G68" s="226"/>
      <c r="H68" s="226"/>
      <c r="I68" s="226"/>
      <c r="J68" s="226"/>
    </row>
    <row r="69" spans="1:10" s="117" customFormat="1" x14ac:dyDescent="0.2">
      <c r="A69" s="226"/>
      <c r="B69" s="226"/>
      <c r="C69" s="226"/>
      <c r="D69" s="226"/>
      <c r="E69" s="226"/>
      <c r="F69" s="226"/>
      <c r="G69" s="226"/>
      <c r="H69" s="226"/>
      <c r="I69" s="226"/>
      <c r="J69" s="226"/>
    </row>
    <row r="70" spans="1:10" s="117" customFormat="1" x14ac:dyDescent="0.2">
      <c r="A70" s="226"/>
      <c r="B70" s="226"/>
      <c r="C70" s="226"/>
      <c r="D70" s="226"/>
      <c r="E70" s="226"/>
      <c r="F70" s="226"/>
      <c r="G70" s="226"/>
      <c r="H70" s="226"/>
      <c r="I70" s="226"/>
      <c r="J70" s="226"/>
    </row>
    <row r="71" spans="1:10" s="117" customFormat="1" x14ac:dyDescent="0.2">
      <c r="A71" s="226"/>
      <c r="B71" s="226"/>
      <c r="C71" s="226"/>
      <c r="D71" s="226"/>
      <c r="E71" s="226"/>
      <c r="F71" s="226"/>
      <c r="G71" s="226"/>
      <c r="H71" s="226"/>
      <c r="I71" s="226"/>
      <c r="J71" s="226"/>
    </row>
    <row r="72" spans="1:10" s="117" customFormat="1" x14ac:dyDescent="0.2">
      <c r="A72" s="226"/>
      <c r="B72" s="226"/>
      <c r="C72" s="226"/>
      <c r="D72" s="226"/>
      <c r="E72" s="226"/>
      <c r="F72" s="226"/>
      <c r="G72" s="226"/>
      <c r="H72" s="226"/>
      <c r="I72" s="226"/>
      <c r="J72" s="226"/>
    </row>
    <row r="73" spans="1:10" s="117" customFormat="1" x14ac:dyDescent="0.2">
      <c r="A73" s="226"/>
      <c r="B73" s="226"/>
      <c r="C73" s="226"/>
      <c r="D73" s="226"/>
      <c r="E73" s="226"/>
      <c r="F73" s="226"/>
      <c r="G73" s="226"/>
      <c r="H73" s="226"/>
      <c r="I73" s="226"/>
      <c r="J73" s="226"/>
    </row>
    <row r="74" spans="1:10" s="117" customFormat="1" x14ac:dyDescent="0.2">
      <c r="A74" s="226"/>
      <c r="B74" s="226"/>
      <c r="C74" s="226"/>
      <c r="D74" s="226"/>
      <c r="E74" s="226"/>
      <c r="F74" s="226"/>
      <c r="G74" s="226"/>
      <c r="H74" s="226"/>
      <c r="I74" s="226"/>
      <c r="J74" s="226"/>
    </row>
    <row r="75" spans="1:10" s="117" customFormat="1" x14ac:dyDescent="0.2">
      <c r="A75" s="226"/>
      <c r="B75" s="226"/>
      <c r="C75" s="226"/>
      <c r="D75" s="226"/>
      <c r="E75" s="226"/>
      <c r="F75" s="226"/>
      <c r="G75" s="226"/>
      <c r="H75" s="226"/>
      <c r="I75" s="226"/>
      <c r="J75" s="226"/>
    </row>
    <row r="76" spans="1:10" s="117" customFormat="1" x14ac:dyDescent="0.2">
      <c r="A76" s="226"/>
      <c r="B76" s="226"/>
      <c r="C76" s="226"/>
      <c r="D76" s="226"/>
      <c r="E76" s="226"/>
      <c r="F76" s="226"/>
      <c r="G76" s="226"/>
      <c r="H76" s="226"/>
      <c r="I76" s="226"/>
      <c r="J76" s="226"/>
    </row>
    <row r="77" spans="1:10" s="117" customFormat="1" x14ac:dyDescent="0.2">
      <c r="A77" s="226"/>
      <c r="B77" s="226"/>
      <c r="C77" s="226"/>
      <c r="D77" s="226"/>
      <c r="E77" s="226"/>
      <c r="F77" s="226"/>
      <c r="G77" s="226"/>
      <c r="H77" s="226"/>
      <c r="I77" s="226"/>
      <c r="J77" s="226"/>
    </row>
    <row r="78" spans="1:10" s="117" customFormat="1" x14ac:dyDescent="0.2">
      <c r="A78" s="226"/>
      <c r="B78" s="226"/>
      <c r="C78" s="226"/>
      <c r="D78" s="226"/>
      <c r="E78" s="226"/>
      <c r="F78" s="226"/>
      <c r="G78" s="226"/>
      <c r="H78" s="226"/>
      <c r="I78" s="226"/>
      <c r="J78" s="226"/>
    </row>
    <row r="79" spans="1:10" s="117" customFormat="1" x14ac:dyDescent="0.2">
      <c r="A79" s="226"/>
      <c r="B79" s="226"/>
      <c r="C79" s="226"/>
      <c r="D79" s="226"/>
      <c r="E79" s="226"/>
      <c r="F79" s="226"/>
      <c r="G79" s="226"/>
      <c r="H79" s="226"/>
      <c r="I79" s="226"/>
      <c r="J79" s="226"/>
    </row>
    <row r="80" spans="1:10" s="117" customFormat="1" x14ac:dyDescent="0.2">
      <c r="A80" s="226"/>
      <c r="B80" s="226"/>
      <c r="C80" s="226"/>
      <c r="D80" s="226"/>
      <c r="E80" s="226"/>
      <c r="F80" s="226"/>
      <c r="G80" s="226"/>
      <c r="H80" s="226"/>
      <c r="I80" s="226"/>
      <c r="J80" s="226"/>
    </row>
    <row r="81" spans="1:10" s="117" customFormat="1" x14ac:dyDescent="0.2">
      <c r="A81" s="226"/>
      <c r="B81" s="226"/>
      <c r="C81" s="226"/>
      <c r="D81" s="226"/>
      <c r="E81" s="226"/>
      <c r="F81" s="226"/>
      <c r="G81" s="226"/>
      <c r="H81" s="226"/>
      <c r="I81" s="226"/>
      <c r="J81" s="226"/>
    </row>
    <row r="82" spans="1:10" s="117" customFormat="1" x14ac:dyDescent="0.2">
      <c r="A82" s="226"/>
      <c r="B82" s="226"/>
      <c r="C82" s="226"/>
      <c r="D82" s="226"/>
      <c r="E82" s="226"/>
      <c r="F82" s="226"/>
      <c r="G82" s="226"/>
      <c r="H82" s="226"/>
      <c r="I82" s="226"/>
      <c r="J82" s="226"/>
    </row>
    <row r="83" spans="1:10" s="117" customFormat="1" x14ac:dyDescent="0.2">
      <c r="A83" s="226"/>
      <c r="B83" s="226"/>
      <c r="C83" s="226"/>
      <c r="D83" s="226"/>
      <c r="E83" s="226"/>
      <c r="F83" s="226"/>
      <c r="G83" s="226"/>
      <c r="H83" s="226"/>
      <c r="I83" s="226"/>
      <c r="J83" s="226"/>
    </row>
    <row r="84" spans="1:10" s="117" customFormat="1" x14ac:dyDescent="0.2">
      <c r="A84" s="226"/>
      <c r="B84" s="226"/>
      <c r="C84" s="226"/>
      <c r="D84" s="226"/>
      <c r="E84" s="226"/>
      <c r="F84" s="226"/>
      <c r="G84" s="226"/>
      <c r="H84" s="226"/>
      <c r="I84" s="226"/>
      <c r="J84" s="226"/>
    </row>
    <row r="85" spans="1:10" s="117" customFormat="1" x14ac:dyDescent="0.2">
      <c r="A85" s="226"/>
      <c r="B85" s="226"/>
      <c r="C85" s="226"/>
      <c r="D85" s="226"/>
      <c r="E85" s="226"/>
      <c r="F85" s="226"/>
      <c r="G85" s="226"/>
      <c r="H85" s="226"/>
      <c r="I85" s="226"/>
      <c r="J85" s="226"/>
    </row>
    <row r="86" spans="1:10" s="117" customFormat="1" x14ac:dyDescent="0.2">
      <c r="A86" s="226"/>
      <c r="B86" s="226"/>
      <c r="C86" s="226"/>
      <c r="D86" s="226"/>
      <c r="E86" s="226"/>
      <c r="F86" s="226"/>
      <c r="G86" s="226"/>
      <c r="H86" s="226"/>
      <c r="I86" s="226"/>
      <c r="J86" s="226"/>
    </row>
    <row r="87" spans="1:10" s="117" customFormat="1" x14ac:dyDescent="0.2">
      <c r="A87" s="226"/>
      <c r="B87" s="226"/>
      <c r="C87" s="226"/>
      <c r="D87" s="226"/>
      <c r="E87" s="226"/>
      <c r="F87" s="226"/>
      <c r="G87" s="226"/>
      <c r="H87" s="226"/>
      <c r="I87" s="226"/>
      <c r="J87" s="226"/>
    </row>
    <row r="88" spans="1:10" s="117" customFormat="1" x14ac:dyDescent="0.2">
      <c r="A88" s="226"/>
      <c r="B88" s="226"/>
      <c r="C88" s="226"/>
      <c r="D88" s="226"/>
      <c r="E88" s="226"/>
      <c r="F88" s="226"/>
      <c r="G88" s="226"/>
      <c r="H88" s="226"/>
      <c r="I88" s="226"/>
      <c r="J88" s="226"/>
    </row>
    <row r="89" spans="1:10" s="117" customFormat="1" x14ac:dyDescent="0.2">
      <c r="A89" s="226"/>
      <c r="B89" s="226"/>
      <c r="C89" s="226"/>
      <c r="D89" s="226"/>
      <c r="E89" s="226"/>
      <c r="F89" s="226"/>
      <c r="G89" s="226"/>
      <c r="H89" s="226"/>
      <c r="I89" s="226"/>
      <c r="J89" s="226"/>
    </row>
    <row r="90" spans="1:10" s="117" customFormat="1" x14ac:dyDescent="0.2">
      <c r="A90" s="226"/>
      <c r="B90" s="226"/>
      <c r="C90" s="226"/>
      <c r="D90" s="226"/>
      <c r="E90" s="226"/>
      <c r="F90" s="226"/>
      <c r="G90" s="226"/>
      <c r="H90" s="226"/>
      <c r="I90" s="226"/>
      <c r="J90" s="226"/>
    </row>
    <row r="91" spans="1:10" s="117" customFormat="1" x14ac:dyDescent="0.2">
      <c r="A91" s="226"/>
      <c r="B91" s="226"/>
      <c r="C91" s="226"/>
      <c r="D91" s="226"/>
      <c r="E91" s="226"/>
      <c r="F91" s="226"/>
      <c r="G91" s="226"/>
      <c r="H91" s="226"/>
      <c r="I91" s="226"/>
      <c r="J91" s="226"/>
    </row>
    <row r="92" spans="1:10" s="117" customFormat="1" x14ac:dyDescent="0.2">
      <c r="A92" s="226"/>
      <c r="B92" s="226"/>
      <c r="C92" s="226"/>
      <c r="D92" s="226"/>
      <c r="E92" s="226"/>
      <c r="F92" s="226"/>
      <c r="G92" s="226"/>
      <c r="H92" s="226"/>
      <c r="I92" s="226"/>
      <c r="J92" s="226"/>
    </row>
    <row r="93" spans="1:10" s="117" customFormat="1" x14ac:dyDescent="0.2">
      <c r="A93" s="226"/>
      <c r="B93" s="226"/>
      <c r="C93" s="226"/>
      <c r="D93" s="226"/>
      <c r="E93" s="226"/>
      <c r="F93" s="226"/>
      <c r="G93" s="226"/>
      <c r="H93" s="226"/>
      <c r="I93" s="226"/>
      <c r="J93" s="226"/>
    </row>
    <row r="94" spans="1:10" s="117" customFormat="1" x14ac:dyDescent="0.2">
      <c r="A94" s="226"/>
      <c r="B94" s="226"/>
      <c r="C94" s="226"/>
      <c r="D94" s="226"/>
      <c r="E94" s="226"/>
      <c r="F94" s="226"/>
      <c r="G94" s="226"/>
      <c r="H94" s="226"/>
      <c r="I94" s="226"/>
      <c r="J94" s="226"/>
    </row>
    <row r="95" spans="1:10" s="117" customFormat="1" x14ac:dyDescent="0.2">
      <c r="A95" s="226"/>
      <c r="B95" s="226"/>
      <c r="C95" s="226"/>
      <c r="D95" s="226"/>
      <c r="E95" s="226"/>
      <c r="F95" s="226"/>
      <c r="G95" s="226"/>
      <c r="H95" s="226"/>
      <c r="I95" s="226"/>
      <c r="J95" s="226"/>
    </row>
    <row r="96" spans="1:10" s="117" customFormat="1" x14ac:dyDescent="0.2">
      <c r="A96" s="226"/>
      <c r="B96" s="226"/>
      <c r="C96" s="226"/>
      <c r="D96" s="226"/>
      <c r="E96" s="226"/>
      <c r="F96" s="226"/>
      <c r="G96" s="226"/>
      <c r="H96" s="226"/>
      <c r="I96" s="226"/>
      <c r="J96" s="226"/>
    </row>
    <row r="97" spans="1:10" s="117" customFormat="1" x14ac:dyDescent="0.2">
      <c r="A97" s="226"/>
      <c r="B97" s="226"/>
      <c r="C97" s="226"/>
      <c r="D97" s="226"/>
      <c r="E97" s="226"/>
      <c r="F97" s="226"/>
      <c r="G97" s="226"/>
      <c r="H97" s="226"/>
      <c r="I97" s="226"/>
      <c r="J97" s="226"/>
    </row>
    <row r="98" spans="1:10" s="117" customFormat="1" x14ac:dyDescent="0.2">
      <c r="A98" s="226"/>
      <c r="B98" s="226"/>
      <c r="C98" s="226"/>
      <c r="D98" s="226"/>
      <c r="E98" s="226"/>
      <c r="F98" s="226"/>
      <c r="G98" s="226"/>
      <c r="H98" s="226"/>
      <c r="I98" s="226"/>
      <c r="J98" s="226"/>
    </row>
    <row r="99" spans="1:10" s="117" customFormat="1" x14ac:dyDescent="0.2">
      <c r="A99" s="226"/>
      <c r="B99" s="226"/>
      <c r="C99" s="226"/>
      <c r="D99" s="226"/>
      <c r="E99" s="226"/>
      <c r="F99" s="226"/>
      <c r="G99" s="226"/>
      <c r="H99" s="226"/>
      <c r="I99" s="226"/>
      <c r="J99" s="226"/>
    </row>
    <row r="100" spans="1:10" s="117" customFormat="1" x14ac:dyDescent="0.2">
      <c r="A100" s="226"/>
      <c r="B100" s="226"/>
      <c r="C100" s="226"/>
      <c r="D100" s="226"/>
      <c r="E100" s="226"/>
      <c r="F100" s="226"/>
      <c r="G100" s="226"/>
      <c r="H100" s="226"/>
      <c r="I100" s="226"/>
      <c r="J100" s="226"/>
    </row>
    <row r="101" spans="1:10" s="117" customFormat="1" x14ac:dyDescent="0.2">
      <c r="A101" s="226"/>
      <c r="B101" s="226"/>
      <c r="C101" s="226"/>
      <c r="D101" s="226"/>
      <c r="E101" s="226"/>
      <c r="F101" s="226"/>
      <c r="G101" s="226"/>
      <c r="H101" s="226"/>
      <c r="I101" s="226"/>
      <c r="J101" s="226"/>
    </row>
    <row r="102" spans="1:10" s="117" customFormat="1" x14ac:dyDescent="0.2">
      <c r="A102" s="226"/>
      <c r="B102" s="226"/>
      <c r="C102" s="226"/>
      <c r="D102" s="226"/>
      <c r="E102" s="226"/>
      <c r="F102" s="226"/>
      <c r="G102" s="226"/>
      <c r="H102" s="226"/>
      <c r="I102" s="226"/>
      <c r="J102" s="226"/>
    </row>
    <row r="103" spans="1:10" s="117" customFormat="1" x14ac:dyDescent="0.2">
      <c r="A103" s="226"/>
      <c r="B103" s="226"/>
      <c r="C103" s="226"/>
      <c r="D103" s="226"/>
      <c r="E103" s="226"/>
      <c r="F103" s="226"/>
      <c r="G103" s="226"/>
      <c r="H103" s="226"/>
      <c r="I103" s="226"/>
      <c r="J103" s="226"/>
    </row>
    <row r="104" spans="1:10" s="117" customFormat="1" x14ac:dyDescent="0.2">
      <c r="A104" s="226"/>
      <c r="B104" s="226"/>
      <c r="C104" s="226"/>
      <c r="D104" s="226"/>
      <c r="E104" s="226"/>
      <c r="F104" s="226"/>
      <c r="G104" s="226"/>
      <c r="H104" s="226"/>
      <c r="I104" s="226"/>
      <c r="J104" s="226"/>
    </row>
    <row r="105" spans="1:10" s="117" customFormat="1" x14ac:dyDescent="0.2">
      <c r="A105" s="226"/>
      <c r="B105" s="226"/>
      <c r="C105" s="226"/>
      <c r="D105" s="226"/>
      <c r="E105" s="226"/>
      <c r="F105" s="226"/>
      <c r="G105" s="226"/>
      <c r="H105" s="226"/>
      <c r="I105" s="226"/>
      <c r="J105" s="226"/>
    </row>
    <row r="106" spans="1:10" s="117" customFormat="1" x14ac:dyDescent="0.2">
      <c r="A106" s="226"/>
      <c r="B106" s="226"/>
      <c r="C106" s="226"/>
      <c r="D106" s="226"/>
      <c r="E106" s="226"/>
      <c r="F106" s="226"/>
      <c r="G106" s="226"/>
      <c r="H106" s="226"/>
      <c r="I106" s="226"/>
      <c r="J106" s="226"/>
    </row>
    <row r="107" spans="1:10" s="117" customFormat="1" x14ac:dyDescent="0.2">
      <c r="A107" s="226"/>
      <c r="B107" s="226"/>
      <c r="C107" s="226"/>
      <c r="D107" s="226"/>
      <c r="E107" s="226"/>
      <c r="F107" s="226"/>
      <c r="G107" s="226"/>
      <c r="H107" s="226"/>
      <c r="I107" s="226"/>
      <c r="J107" s="226"/>
    </row>
    <row r="108" spans="1:10" s="117" customFormat="1" x14ac:dyDescent="0.2">
      <c r="A108" s="226"/>
      <c r="B108" s="226"/>
      <c r="C108" s="226"/>
      <c r="D108" s="226"/>
      <c r="E108" s="226"/>
      <c r="F108" s="226"/>
      <c r="G108" s="226"/>
      <c r="H108" s="226"/>
      <c r="I108" s="226"/>
      <c r="J108" s="226"/>
    </row>
    <row r="109" spans="1:10" s="117" customFormat="1" x14ac:dyDescent="0.2">
      <c r="A109" s="226"/>
      <c r="B109" s="226"/>
      <c r="C109" s="226"/>
      <c r="D109" s="226"/>
      <c r="E109" s="226"/>
      <c r="F109" s="226"/>
      <c r="G109" s="226"/>
      <c r="H109" s="226"/>
      <c r="I109" s="226"/>
      <c r="J109" s="226"/>
    </row>
    <row r="110" spans="1:10" s="117" customFormat="1" x14ac:dyDescent="0.2">
      <c r="A110" s="226"/>
      <c r="B110" s="226"/>
      <c r="C110" s="226"/>
      <c r="D110" s="226"/>
      <c r="E110" s="226"/>
      <c r="F110" s="226"/>
      <c r="G110" s="226"/>
      <c r="H110" s="226"/>
      <c r="I110" s="226"/>
      <c r="J110" s="226"/>
    </row>
    <row r="111" spans="1:10" s="117" customFormat="1" x14ac:dyDescent="0.2">
      <c r="A111" s="226"/>
      <c r="B111" s="226"/>
      <c r="C111" s="226"/>
      <c r="D111" s="226"/>
      <c r="E111" s="226"/>
      <c r="F111" s="226"/>
      <c r="G111" s="226"/>
      <c r="H111" s="226"/>
      <c r="I111" s="226"/>
      <c r="J111" s="226"/>
    </row>
    <row r="112" spans="1:10" s="117" customFormat="1" x14ac:dyDescent="0.2">
      <c r="A112" s="226"/>
      <c r="B112" s="226"/>
      <c r="C112" s="226"/>
      <c r="D112" s="226"/>
      <c r="E112" s="226"/>
      <c r="F112" s="226"/>
      <c r="G112" s="226"/>
      <c r="H112" s="226"/>
      <c r="I112" s="226"/>
      <c r="J112" s="226"/>
    </row>
    <row r="113" spans="1:10" s="117" customFormat="1" x14ac:dyDescent="0.2">
      <c r="A113" s="226"/>
      <c r="B113" s="226"/>
      <c r="C113" s="226"/>
      <c r="D113" s="226"/>
      <c r="E113" s="226"/>
      <c r="F113" s="226"/>
      <c r="G113" s="226"/>
      <c r="H113" s="226"/>
      <c r="I113" s="226"/>
      <c r="J113" s="226"/>
    </row>
    <row r="114" spans="1:10" s="117" customFormat="1" x14ac:dyDescent="0.2">
      <c r="A114" s="226"/>
      <c r="B114" s="226"/>
      <c r="C114" s="226"/>
      <c r="D114" s="226"/>
      <c r="E114" s="226"/>
      <c r="F114" s="226"/>
      <c r="G114" s="226"/>
      <c r="H114" s="226"/>
      <c r="I114" s="226"/>
      <c r="J114" s="226"/>
    </row>
    <row r="115" spans="1:10" s="117" customFormat="1" x14ac:dyDescent="0.2">
      <c r="A115" s="226"/>
      <c r="B115" s="226"/>
      <c r="C115" s="226"/>
      <c r="D115" s="226"/>
      <c r="E115" s="226"/>
      <c r="F115" s="226"/>
      <c r="G115" s="226"/>
      <c r="H115" s="226"/>
      <c r="I115" s="226"/>
      <c r="J115" s="226"/>
    </row>
    <row r="116" spans="1:10" s="117" customFormat="1" x14ac:dyDescent="0.2">
      <c r="A116" s="226"/>
      <c r="B116" s="226"/>
      <c r="C116" s="226"/>
      <c r="D116" s="226"/>
      <c r="E116" s="226"/>
      <c r="F116" s="226"/>
      <c r="G116" s="226"/>
      <c r="H116" s="226"/>
      <c r="I116" s="226"/>
      <c r="J116" s="226"/>
    </row>
    <row r="117" spans="1:10" s="117" customFormat="1" x14ac:dyDescent="0.2">
      <c r="A117" s="226"/>
      <c r="B117" s="226"/>
      <c r="C117" s="226"/>
      <c r="D117" s="226"/>
      <c r="E117" s="226"/>
      <c r="F117" s="226"/>
      <c r="G117" s="226"/>
      <c r="H117" s="226"/>
      <c r="I117" s="226"/>
      <c r="J117" s="226"/>
    </row>
    <row r="118" spans="1:10" s="117" customFormat="1" x14ac:dyDescent="0.2">
      <c r="A118" s="226"/>
      <c r="B118" s="226"/>
      <c r="C118" s="226"/>
      <c r="D118" s="226"/>
      <c r="E118" s="226"/>
      <c r="F118" s="226"/>
      <c r="G118" s="226"/>
      <c r="H118" s="226"/>
      <c r="I118" s="226"/>
      <c r="J118" s="226"/>
    </row>
    <row r="119" spans="1:10" s="117" customFormat="1" x14ac:dyDescent="0.2">
      <c r="A119" s="226"/>
      <c r="B119" s="226"/>
      <c r="C119" s="226"/>
      <c r="D119" s="226"/>
      <c r="E119" s="226"/>
      <c r="F119" s="226"/>
      <c r="G119" s="226"/>
      <c r="H119" s="226"/>
      <c r="I119" s="226"/>
      <c r="J119" s="226"/>
    </row>
    <row r="120" spans="1:10" s="117" customFormat="1" x14ac:dyDescent="0.2">
      <c r="A120" s="226"/>
      <c r="B120" s="226"/>
      <c r="C120" s="226"/>
      <c r="D120" s="226"/>
      <c r="E120" s="226"/>
      <c r="F120" s="226"/>
      <c r="G120" s="226"/>
      <c r="H120" s="226"/>
      <c r="I120" s="226"/>
      <c r="J120" s="226"/>
    </row>
    <row r="121" spans="1:10" s="117" customFormat="1" x14ac:dyDescent="0.2">
      <c r="A121" s="226"/>
      <c r="B121" s="226"/>
      <c r="C121" s="226"/>
      <c r="D121" s="226"/>
      <c r="E121" s="226"/>
      <c r="F121" s="226"/>
      <c r="G121" s="226"/>
      <c r="H121" s="226"/>
      <c r="I121" s="226"/>
      <c r="J121" s="226"/>
    </row>
    <row r="122" spans="1:10" s="117" customFormat="1" x14ac:dyDescent="0.2">
      <c r="A122" s="226"/>
      <c r="B122" s="226"/>
      <c r="C122" s="226"/>
      <c r="D122" s="226"/>
      <c r="E122" s="226"/>
      <c r="F122" s="226"/>
      <c r="G122" s="226"/>
      <c r="H122" s="226"/>
      <c r="I122" s="226"/>
      <c r="J122" s="226"/>
    </row>
    <row r="123" spans="1:10" s="117" customFormat="1" x14ac:dyDescent="0.2">
      <c r="A123" s="226"/>
      <c r="B123" s="226"/>
      <c r="C123" s="226"/>
      <c r="D123" s="226"/>
      <c r="E123" s="226"/>
      <c r="F123" s="226"/>
      <c r="G123" s="226"/>
      <c r="H123" s="226"/>
      <c r="I123" s="226"/>
      <c r="J123" s="226"/>
    </row>
    <row r="124" spans="1:10" s="117" customFormat="1" x14ac:dyDescent="0.2">
      <c r="A124" s="226"/>
      <c r="B124" s="226"/>
      <c r="C124" s="226"/>
      <c r="D124" s="226"/>
      <c r="E124" s="226"/>
      <c r="F124" s="226"/>
      <c r="G124" s="226"/>
      <c r="H124" s="226"/>
      <c r="I124" s="226"/>
      <c r="J124" s="226"/>
    </row>
    <row r="125" spans="1:10" s="117" customFormat="1" x14ac:dyDescent="0.2">
      <c r="A125" s="226"/>
      <c r="B125" s="226"/>
      <c r="C125" s="226"/>
      <c r="D125" s="226"/>
      <c r="E125" s="226"/>
      <c r="F125" s="226"/>
      <c r="G125" s="226"/>
      <c r="H125" s="226"/>
      <c r="I125" s="226"/>
      <c r="J125" s="226"/>
    </row>
    <row r="126" spans="1:10" s="117" customFormat="1" x14ac:dyDescent="0.2">
      <c r="A126" s="226"/>
      <c r="B126" s="226"/>
      <c r="C126" s="226"/>
      <c r="D126" s="226"/>
      <c r="E126" s="226"/>
      <c r="F126" s="226"/>
      <c r="G126" s="226"/>
      <c r="H126" s="226"/>
      <c r="I126" s="226"/>
      <c r="J126" s="226"/>
    </row>
    <row r="127" spans="1:10" s="117" customFormat="1" x14ac:dyDescent="0.2">
      <c r="A127" s="226"/>
      <c r="B127" s="226"/>
      <c r="C127" s="226"/>
      <c r="D127" s="226"/>
      <c r="E127" s="226"/>
      <c r="F127" s="226"/>
      <c r="G127" s="226"/>
      <c r="H127" s="226"/>
      <c r="I127" s="226"/>
      <c r="J127" s="226"/>
    </row>
    <row r="128" spans="1:10" s="117" customFormat="1" x14ac:dyDescent="0.2">
      <c r="A128" s="226"/>
      <c r="B128" s="226"/>
      <c r="C128" s="226"/>
      <c r="D128" s="226"/>
      <c r="E128" s="226"/>
      <c r="F128" s="226"/>
      <c r="G128" s="226"/>
      <c r="H128" s="226"/>
      <c r="I128" s="226"/>
      <c r="J128" s="226"/>
    </row>
    <row r="129" spans="1:10" s="117" customFormat="1" x14ac:dyDescent="0.2">
      <c r="A129" s="226"/>
      <c r="B129" s="226"/>
      <c r="C129" s="226"/>
      <c r="D129" s="226"/>
      <c r="E129" s="226"/>
      <c r="F129" s="226"/>
      <c r="G129" s="226"/>
      <c r="H129" s="226"/>
      <c r="I129" s="226"/>
      <c r="J129" s="226"/>
    </row>
    <row r="130" spans="1:10" s="117" customFormat="1" x14ac:dyDescent="0.2">
      <c r="A130" s="226"/>
      <c r="B130" s="226"/>
      <c r="C130" s="226"/>
      <c r="D130" s="226"/>
      <c r="E130" s="226"/>
      <c r="F130" s="226"/>
      <c r="G130" s="226"/>
      <c r="H130" s="226"/>
      <c r="I130" s="226"/>
      <c r="J130" s="226"/>
    </row>
    <row r="131" spans="1:10" s="117" customFormat="1" x14ac:dyDescent="0.2">
      <c r="A131" s="226"/>
      <c r="B131" s="226"/>
      <c r="C131" s="226"/>
      <c r="D131" s="226"/>
      <c r="E131" s="226"/>
      <c r="F131" s="226"/>
      <c r="G131" s="226"/>
      <c r="H131" s="226"/>
      <c r="I131" s="226"/>
      <c r="J131" s="226"/>
    </row>
    <row r="132" spans="1:10" s="117" customFormat="1" x14ac:dyDescent="0.2">
      <c r="A132" s="226"/>
      <c r="B132" s="226"/>
      <c r="C132" s="226"/>
      <c r="D132" s="226"/>
      <c r="E132" s="226"/>
      <c r="F132" s="226"/>
      <c r="G132" s="226"/>
      <c r="H132" s="226"/>
      <c r="I132" s="226"/>
      <c r="J132" s="226"/>
    </row>
    <row r="133" spans="1:10" s="117" customFormat="1" x14ac:dyDescent="0.2">
      <c r="A133" s="226"/>
      <c r="B133" s="226"/>
      <c r="C133" s="226"/>
      <c r="D133" s="226"/>
      <c r="E133" s="226"/>
      <c r="F133" s="226"/>
      <c r="G133" s="226"/>
      <c r="H133" s="226"/>
      <c r="I133" s="226"/>
      <c r="J133" s="226"/>
    </row>
    <row r="134" spans="1:10" s="117" customFormat="1" x14ac:dyDescent="0.2">
      <c r="A134" s="226"/>
      <c r="B134" s="226"/>
      <c r="C134" s="226"/>
      <c r="D134" s="226"/>
      <c r="E134" s="226"/>
      <c r="F134" s="226"/>
      <c r="G134" s="226"/>
      <c r="H134" s="226"/>
      <c r="I134" s="226"/>
      <c r="J134" s="226"/>
    </row>
    <row r="135" spans="1:10" s="117" customFormat="1" x14ac:dyDescent="0.2">
      <c r="A135" s="226"/>
      <c r="B135" s="226"/>
      <c r="C135" s="226"/>
      <c r="D135" s="226"/>
      <c r="E135" s="226"/>
      <c r="F135" s="226"/>
      <c r="G135" s="226"/>
      <c r="H135" s="226"/>
      <c r="I135" s="226"/>
      <c r="J135" s="226"/>
    </row>
    <row r="136" spans="1:10" s="117" customFormat="1" x14ac:dyDescent="0.2">
      <c r="A136" s="226"/>
      <c r="B136" s="226"/>
      <c r="C136" s="226"/>
      <c r="D136" s="226"/>
      <c r="E136" s="226"/>
      <c r="F136" s="226"/>
      <c r="G136" s="226"/>
      <c r="H136" s="226"/>
      <c r="I136" s="226"/>
      <c r="J136" s="226"/>
    </row>
    <row r="137" spans="1:10" s="117" customFormat="1" x14ac:dyDescent="0.2">
      <c r="A137" s="226"/>
      <c r="B137" s="226"/>
      <c r="C137" s="226"/>
      <c r="D137" s="226"/>
      <c r="E137" s="226"/>
      <c r="F137" s="226"/>
      <c r="G137" s="226"/>
      <c r="H137" s="226"/>
      <c r="I137" s="226"/>
      <c r="J137" s="226"/>
    </row>
    <row r="138" spans="1:10" s="117" customFormat="1" x14ac:dyDescent="0.2">
      <c r="A138" s="226"/>
      <c r="B138" s="226"/>
      <c r="C138" s="226"/>
      <c r="D138" s="226"/>
      <c r="E138" s="226"/>
      <c r="F138" s="226"/>
      <c r="G138" s="226"/>
      <c r="H138" s="226"/>
      <c r="I138" s="226"/>
      <c r="J138" s="226"/>
    </row>
    <row r="139" spans="1:10" s="117" customFormat="1" x14ac:dyDescent="0.2">
      <c r="A139" s="226"/>
      <c r="B139" s="226"/>
      <c r="C139" s="226"/>
      <c r="D139" s="226"/>
      <c r="E139" s="226"/>
      <c r="F139" s="226"/>
      <c r="G139" s="226"/>
      <c r="H139" s="226"/>
      <c r="I139" s="226"/>
      <c r="J139" s="226"/>
    </row>
    <row r="140" spans="1:10" s="117" customFormat="1" x14ac:dyDescent="0.2">
      <c r="A140" s="226"/>
      <c r="B140" s="226"/>
      <c r="C140" s="226"/>
      <c r="D140" s="226"/>
      <c r="E140" s="226"/>
      <c r="F140" s="226"/>
      <c r="G140" s="226"/>
      <c r="H140" s="226"/>
      <c r="I140" s="226"/>
      <c r="J140" s="226"/>
    </row>
    <row r="141" spans="1:10" s="117" customFormat="1" x14ac:dyDescent="0.2">
      <c r="A141" s="226"/>
      <c r="B141" s="226"/>
      <c r="C141" s="226"/>
      <c r="D141" s="226"/>
      <c r="E141" s="226"/>
      <c r="F141" s="226"/>
      <c r="G141" s="226"/>
      <c r="H141" s="226"/>
      <c r="I141" s="226"/>
      <c r="J141" s="226"/>
    </row>
    <row r="142" spans="1:10" s="117" customFormat="1" x14ac:dyDescent="0.2">
      <c r="A142" s="226"/>
      <c r="B142" s="226"/>
      <c r="C142" s="226"/>
      <c r="D142" s="226"/>
      <c r="E142" s="226"/>
      <c r="F142" s="226"/>
      <c r="G142" s="226"/>
      <c r="H142" s="226"/>
      <c r="I142" s="226"/>
      <c r="J142" s="226"/>
    </row>
    <row r="143" spans="1:10" s="117" customFormat="1" x14ac:dyDescent="0.2">
      <c r="A143" s="226"/>
      <c r="B143" s="226"/>
      <c r="C143" s="226"/>
      <c r="D143" s="226"/>
      <c r="E143" s="226"/>
      <c r="F143" s="226"/>
      <c r="G143" s="226"/>
      <c r="H143" s="226"/>
      <c r="I143" s="226"/>
      <c r="J143" s="226"/>
    </row>
    <row r="144" spans="1:10" s="117" customFormat="1" x14ac:dyDescent="0.2">
      <c r="A144" s="226"/>
      <c r="B144" s="226"/>
      <c r="C144" s="226"/>
      <c r="D144" s="226"/>
      <c r="E144" s="226"/>
      <c r="F144" s="226"/>
      <c r="G144" s="226"/>
      <c r="H144" s="226"/>
      <c r="I144" s="226"/>
      <c r="J144" s="226"/>
    </row>
    <row r="145" spans="1:10" s="117" customFormat="1" x14ac:dyDescent="0.2">
      <c r="A145" s="226"/>
      <c r="B145" s="226"/>
      <c r="C145" s="226"/>
      <c r="D145" s="226"/>
      <c r="E145" s="226"/>
      <c r="F145" s="226"/>
      <c r="G145" s="226"/>
      <c r="H145" s="226"/>
      <c r="I145" s="226"/>
      <c r="J145" s="226"/>
    </row>
    <row r="146" spans="1:10" s="117" customFormat="1" x14ac:dyDescent="0.2">
      <c r="A146" s="226"/>
      <c r="B146" s="226"/>
      <c r="C146" s="226"/>
      <c r="D146" s="226"/>
      <c r="E146" s="226"/>
      <c r="F146" s="226"/>
      <c r="G146" s="226"/>
      <c r="H146" s="226"/>
      <c r="I146" s="226"/>
      <c r="J146" s="226"/>
    </row>
    <row r="147" spans="1:10" s="117" customFormat="1" x14ac:dyDescent="0.2">
      <c r="A147" s="226"/>
      <c r="B147" s="226"/>
      <c r="C147" s="226"/>
      <c r="D147" s="226"/>
      <c r="E147" s="226"/>
      <c r="F147" s="226"/>
      <c r="G147" s="226"/>
      <c r="H147" s="226"/>
      <c r="I147" s="226"/>
      <c r="J147" s="226"/>
    </row>
    <row r="148" spans="1:10" s="117" customFormat="1" x14ac:dyDescent="0.2">
      <c r="A148" s="226"/>
      <c r="B148" s="226"/>
      <c r="C148" s="226"/>
      <c r="D148" s="226"/>
      <c r="E148" s="226"/>
      <c r="F148" s="226"/>
      <c r="G148" s="226"/>
      <c r="H148" s="226"/>
      <c r="I148" s="226"/>
      <c r="J148" s="226"/>
    </row>
    <row r="149" spans="1:10" s="117" customFormat="1" x14ac:dyDescent="0.2">
      <c r="A149" s="226"/>
      <c r="B149" s="226"/>
      <c r="C149" s="226"/>
      <c r="D149" s="226"/>
      <c r="E149" s="226"/>
      <c r="F149" s="226"/>
      <c r="G149" s="226"/>
      <c r="H149" s="226"/>
      <c r="I149" s="226"/>
      <c r="J149" s="226"/>
    </row>
    <row r="150" spans="1:10" s="117" customFormat="1" x14ac:dyDescent="0.2">
      <c r="A150" s="226"/>
      <c r="B150" s="226"/>
      <c r="C150" s="226"/>
      <c r="D150" s="226"/>
      <c r="E150" s="226"/>
      <c r="F150" s="226"/>
      <c r="G150" s="226"/>
      <c r="H150" s="226"/>
      <c r="I150" s="226"/>
      <c r="J150" s="226"/>
    </row>
    <row r="151" spans="1:10" s="117" customFormat="1" x14ac:dyDescent="0.2">
      <c r="A151" s="226"/>
      <c r="B151" s="226"/>
      <c r="C151" s="226"/>
      <c r="D151" s="226"/>
      <c r="E151" s="226"/>
      <c r="F151" s="226"/>
      <c r="G151" s="226"/>
      <c r="H151" s="226"/>
      <c r="I151" s="226"/>
      <c r="J151" s="226"/>
    </row>
    <row r="152" spans="1:10" s="117" customFormat="1" x14ac:dyDescent="0.2">
      <c r="A152" s="226"/>
      <c r="B152" s="226"/>
      <c r="C152" s="226"/>
      <c r="D152" s="226"/>
      <c r="E152" s="226"/>
      <c r="F152" s="226"/>
      <c r="G152" s="226"/>
      <c r="H152" s="226"/>
      <c r="I152" s="226"/>
      <c r="J152" s="226"/>
    </row>
    <row r="153" spans="1:10" s="117" customFormat="1" x14ac:dyDescent="0.2">
      <c r="A153" s="226"/>
      <c r="B153" s="226"/>
      <c r="C153" s="226"/>
      <c r="D153" s="226"/>
      <c r="E153" s="226"/>
      <c r="F153" s="226"/>
      <c r="G153" s="226"/>
      <c r="H153" s="226"/>
      <c r="I153" s="226"/>
      <c r="J153" s="226"/>
    </row>
    <row r="154" spans="1:10" s="117" customFormat="1" x14ac:dyDescent="0.2">
      <c r="A154" s="226"/>
      <c r="B154" s="226"/>
      <c r="C154" s="226"/>
      <c r="D154" s="226"/>
      <c r="E154" s="226"/>
      <c r="F154" s="226"/>
      <c r="G154" s="226"/>
      <c r="H154" s="226"/>
      <c r="I154" s="226"/>
      <c r="J154" s="226"/>
    </row>
    <row r="155" spans="1:10" s="117" customFormat="1" x14ac:dyDescent="0.2">
      <c r="A155" s="226"/>
      <c r="B155" s="226"/>
      <c r="C155" s="226"/>
      <c r="D155" s="226"/>
      <c r="E155" s="226"/>
      <c r="F155" s="226"/>
      <c r="G155" s="226"/>
      <c r="H155" s="226"/>
      <c r="I155" s="226"/>
      <c r="J155" s="226"/>
    </row>
    <row r="156" spans="1:10" s="117" customFormat="1" x14ac:dyDescent="0.2">
      <c r="A156" s="226"/>
      <c r="B156" s="226"/>
      <c r="C156" s="226"/>
      <c r="D156" s="226"/>
      <c r="E156" s="226"/>
      <c r="F156" s="226"/>
      <c r="G156" s="226"/>
      <c r="H156" s="226"/>
      <c r="I156" s="226"/>
      <c r="J156" s="226"/>
    </row>
    <row r="157" spans="1:10" s="117" customFormat="1" x14ac:dyDescent="0.2">
      <c r="A157" s="226"/>
      <c r="B157" s="226"/>
      <c r="C157" s="226"/>
      <c r="D157" s="226"/>
      <c r="E157" s="226"/>
      <c r="F157" s="226"/>
      <c r="G157" s="226"/>
      <c r="H157" s="226"/>
      <c r="I157" s="226"/>
      <c r="J157" s="226"/>
    </row>
    <row r="158" spans="1:10" s="117" customFormat="1" x14ac:dyDescent="0.2">
      <c r="A158" s="226"/>
      <c r="B158" s="226"/>
      <c r="C158" s="226"/>
      <c r="D158" s="226"/>
      <c r="E158" s="226"/>
      <c r="F158" s="226"/>
      <c r="G158" s="226"/>
      <c r="H158" s="226"/>
      <c r="I158" s="226"/>
      <c r="J158" s="226"/>
    </row>
    <row r="159" spans="1:10" s="117" customFormat="1" x14ac:dyDescent="0.2">
      <c r="A159" s="226"/>
      <c r="B159" s="226"/>
      <c r="C159" s="226"/>
      <c r="D159" s="226"/>
      <c r="E159" s="226"/>
      <c r="F159" s="226"/>
      <c r="G159" s="226"/>
      <c r="H159" s="226"/>
      <c r="I159" s="226"/>
      <c r="J159" s="226"/>
    </row>
    <row r="160" spans="1:10" s="117" customFormat="1" x14ac:dyDescent="0.2">
      <c r="A160" s="226"/>
      <c r="B160" s="226"/>
      <c r="C160" s="226"/>
      <c r="D160" s="226"/>
      <c r="E160" s="226"/>
      <c r="F160" s="226"/>
      <c r="G160" s="226"/>
      <c r="H160" s="226"/>
      <c r="I160" s="226"/>
      <c r="J160" s="226"/>
    </row>
    <row r="161" spans="1:10" s="117" customFormat="1" x14ac:dyDescent="0.2">
      <c r="A161" s="226"/>
      <c r="B161" s="226"/>
      <c r="C161" s="226"/>
      <c r="D161" s="226"/>
      <c r="E161" s="226"/>
      <c r="F161" s="226"/>
      <c r="G161" s="226"/>
      <c r="H161" s="226"/>
      <c r="I161" s="226"/>
      <c r="J161" s="226"/>
    </row>
    <row r="162" spans="1:10" s="117" customFormat="1" x14ac:dyDescent="0.2">
      <c r="A162" s="226"/>
      <c r="B162" s="226"/>
      <c r="C162" s="226"/>
      <c r="D162" s="226"/>
      <c r="E162" s="226"/>
      <c r="F162" s="226"/>
      <c r="G162" s="226"/>
      <c r="H162" s="226"/>
      <c r="I162" s="226"/>
      <c r="J162" s="226"/>
    </row>
    <row r="163" spans="1:10" s="117" customFormat="1" x14ac:dyDescent="0.2">
      <c r="A163" s="226"/>
      <c r="B163" s="226"/>
      <c r="C163" s="226"/>
      <c r="D163" s="226"/>
      <c r="E163" s="226"/>
      <c r="F163" s="226"/>
      <c r="G163" s="226"/>
      <c r="H163" s="226"/>
      <c r="I163" s="226"/>
      <c r="J163" s="226"/>
    </row>
    <row r="164" spans="1:10" s="117" customFormat="1" x14ac:dyDescent="0.2">
      <c r="A164" s="226"/>
      <c r="B164" s="226"/>
      <c r="C164" s="226"/>
      <c r="D164" s="226"/>
      <c r="E164" s="226"/>
      <c r="F164" s="226"/>
      <c r="G164" s="226"/>
      <c r="H164" s="226"/>
      <c r="I164" s="226"/>
      <c r="J164" s="226"/>
    </row>
    <row r="165" spans="1:10" s="117" customFormat="1" x14ac:dyDescent="0.2">
      <c r="A165" s="226"/>
      <c r="B165" s="226"/>
      <c r="C165" s="226"/>
      <c r="D165" s="226"/>
      <c r="E165" s="226"/>
      <c r="F165" s="226"/>
      <c r="G165" s="226"/>
      <c r="H165" s="226"/>
      <c r="I165" s="226"/>
      <c r="J165" s="226"/>
    </row>
    <row r="166" spans="1:10" s="117" customFormat="1" x14ac:dyDescent="0.2">
      <c r="A166" s="226"/>
      <c r="B166" s="226"/>
      <c r="C166" s="226"/>
      <c r="D166" s="226"/>
      <c r="E166" s="226"/>
      <c r="F166" s="226"/>
      <c r="G166" s="226"/>
      <c r="H166" s="226"/>
      <c r="I166" s="226"/>
      <c r="J166" s="226"/>
    </row>
    <row r="167" spans="1:10" s="117" customFormat="1" x14ac:dyDescent="0.2">
      <c r="A167" s="226"/>
      <c r="B167" s="226"/>
      <c r="C167" s="226"/>
      <c r="D167" s="226"/>
      <c r="E167" s="226"/>
      <c r="F167" s="226"/>
      <c r="G167" s="226"/>
      <c r="H167" s="226"/>
      <c r="I167" s="226"/>
      <c r="J167" s="226"/>
    </row>
    <row r="168" spans="1:10" s="117" customFormat="1" x14ac:dyDescent="0.2">
      <c r="A168" s="226"/>
      <c r="B168" s="226"/>
      <c r="C168" s="226"/>
      <c r="D168" s="226"/>
      <c r="E168" s="226"/>
      <c r="F168" s="226"/>
      <c r="G168" s="226"/>
      <c r="H168" s="226"/>
      <c r="I168" s="226"/>
      <c r="J168" s="226"/>
    </row>
    <row r="169" spans="1:10" s="117" customFormat="1" x14ac:dyDescent="0.2">
      <c r="A169" s="226"/>
      <c r="B169" s="226"/>
      <c r="C169" s="226"/>
      <c r="D169" s="226"/>
      <c r="E169" s="226"/>
      <c r="F169" s="226"/>
      <c r="G169" s="226"/>
      <c r="H169" s="226"/>
      <c r="I169" s="226"/>
      <c r="J169" s="226"/>
    </row>
    <row r="170" spans="1:10" s="117" customFormat="1" x14ac:dyDescent="0.2">
      <c r="A170" s="226"/>
      <c r="B170" s="226"/>
      <c r="C170" s="226"/>
      <c r="D170" s="226"/>
      <c r="E170" s="226"/>
      <c r="F170" s="226"/>
      <c r="G170" s="226"/>
      <c r="H170" s="226"/>
      <c r="I170" s="226"/>
      <c r="J170" s="226"/>
    </row>
    <row r="171" spans="1:10" s="117" customFormat="1" x14ac:dyDescent="0.2">
      <c r="A171" s="226"/>
      <c r="B171" s="226"/>
      <c r="C171" s="226"/>
      <c r="D171" s="226"/>
      <c r="E171" s="226"/>
      <c r="F171" s="226"/>
      <c r="G171" s="226"/>
      <c r="H171" s="226"/>
      <c r="I171" s="226"/>
      <c r="J171" s="226"/>
    </row>
    <row r="172" spans="1:10" s="117" customFormat="1" x14ac:dyDescent="0.2">
      <c r="A172" s="226"/>
      <c r="B172" s="226"/>
      <c r="C172" s="226"/>
      <c r="D172" s="226"/>
      <c r="E172" s="226"/>
      <c r="F172" s="226"/>
      <c r="G172" s="226"/>
      <c r="H172" s="226"/>
      <c r="I172" s="226"/>
      <c r="J172" s="226"/>
    </row>
    <row r="173" spans="1:10" s="117" customFormat="1" x14ac:dyDescent="0.2">
      <c r="A173" s="226"/>
      <c r="B173" s="226"/>
      <c r="C173" s="226"/>
      <c r="D173" s="226"/>
      <c r="E173" s="226"/>
      <c r="F173" s="226"/>
      <c r="G173" s="226"/>
      <c r="H173" s="226"/>
      <c r="I173" s="226"/>
      <c r="J173" s="226"/>
    </row>
    <row r="174" spans="1:10" s="117" customFormat="1" x14ac:dyDescent="0.2">
      <c r="A174" s="226"/>
      <c r="B174" s="226"/>
      <c r="C174" s="226"/>
      <c r="D174" s="226"/>
      <c r="E174" s="226"/>
      <c r="F174" s="226"/>
      <c r="G174" s="226"/>
      <c r="H174" s="226"/>
      <c r="I174" s="226"/>
      <c r="J174" s="226"/>
    </row>
    <row r="175" spans="1:10" s="117" customFormat="1" x14ac:dyDescent="0.2">
      <c r="A175" s="226"/>
      <c r="B175" s="226"/>
      <c r="C175" s="226"/>
      <c r="D175" s="226"/>
      <c r="E175" s="226"/>
      <c r="F175" s="226"/>
      <c r="G175" s="226"/>
      <c r="H175" s="226"/>
      <c r="I175" s="226"/>
      <c r="J175" s="226"/>
    </row>
    <row r="176" spans="1:10" s="117" customFormat="1" x14ac:dyDescent="0.2">
      <c r="A176" s="226"/>
      <c r="B176" s="226"/>
      <c r="C176" s="226"/>
      <c r="D176" s="226"/>
      <c r="E176" s="226"/>
      <c r="F176" s="226"/>
      <c r="G176" s="226"/>
      <c r="H176" s="226"/>
      <c r="I176" s="226"/>
      <c r="J176" s="226"/>
    </row>
    <row r="177" spans="1:10" s="117" customFormat="1" x14ac:dyDescent="0.2">
      <c r="A177" s="226"/>
      <c r="B177" s="226"/>
      <c r="C177" s="226"/>
      <c r="D177" s="226"/>
      <c r="E177" s="226"/>
      <c r="F177" s="226"/>
      <c r="G177" s="226"/>
      <c r="H177" s="226"/>
      <c r="I177" s="226"/>
      <c r="J177" s="226"/>
    </row>
    <row r="178" spans="1:10" s="117" customFormat="1" x14ac:dyDescent="0.2">
      <c r="A178" s="226"/>
      <c r="B178" s="226"/>
      <c r="C178" s="226"/>
      <c r="D178" s="226"/>
      <c r="E178" s="226"/>
      <c r="F178" s="226"/>
      <c r="G178" s="226"/>
      <c r="H178" s="226"/>
      <c r="I178" s="226"/>
      <c r="J178" s="226"/>
    </row>
    <row r="179" spans="1:10" s="117" customFormat="1" x14ac:dyDescent="0.2">
      <c r="A179" s="226"/>
      <c r="B179" s="226"/>
      <c r="C179" s="226"/>
      <c r="D179" s="226"/>
      <c r="E179" s="226"/>
      <c r="F179" s="226"/>
      <c r="G179" s="226"/>
      <c r="H179" s="226"/>
      <c r="I179" s="226"/>
      <c r="J179" s="226"/>
    </row>
    <row r="180" spans="1:10" s="117" customFormat="1" x14ac:dyDescent="0.2">
      <c r="A180" s="226"/>
      <c r="B180" s="226"/>
      <c r="C180" s="226"/>
      <c r="D180" s="226"/>
      <c r="E180" s="226"/>
      <c r="F180" s="226"/>
      <c r="G180" s="226"/>
      <c r="H180" s="226"/>
      <c r="I180" s="226"/>
      <c r="J180" s="226"/>
    </row>
    <row r="181" spans="1:10" s="117" customFormat="1" x14ac:dyDescent="0.2">
      <c r="A181" s="226"/>
      <c r="B181" s="226"/>
      <c r="C181" s="226"/>
      <c r="D181" s="226"/>
      <c r="E181" s="226"/>
      <c r="F181" s="226"/>
      <c r="G181" s="226"/>
      <c r="H181" s="226"/>
      <c r="I181" s="226"/>
      <c r="J181" s="226"/>
    </row>
    <row r="182" spans="1:10" s="117" customFormat="1" x14ac:dyDescent="0.2">
      <c r="A182" s="226"/>
      <c r="B182" s="226"/>
      <c r="C182" s="226"/>
      <c r="D182" s="226"/>
      <c r="E182" s="226"/>
      <c r="F182" s="226"/>
      <c r="G182" s="226"/>
      <c r="H182" s="226"/>
      <c r="I182" s="226"/>
      <c r="J182" s="226"/>
    </row>
    <row r="183" spans="1:10" s="117" customFormat="1" x14ac:dyDescent="0.2">
      <c r="A183" s="226"/>
      <c r="B183" s="226"/>
      <c r="C183" s="226"/>
      <c r="D183" s="226"/>
      <c r="E183" s="226"/>
      <c r="F183" s="226"/>
      <c r="G183" s="226"/>
      <c r="H183" s="226"/>
      <c r="I183" s="226"/>
      <c r="J183" s="226"/>
    </row>
    <row r="184" spans="1:10" s="117" customFormat="1" x14ac:dyDescent="0.2">
      <c r="A184" s="226"/>
      <c r="B184" s="226"/>
      <c r="C184" s="226"/>
      <c r="D184" s="226"/>
      <c r="E184" s="226"/>
      <c r="F184" s="226"/>
      <c r="G184" s="226"/>
      <c r="H184" s="226"/>
      <c r="I184" s="226"/>
      <c r="J184" s="226"/>
    </row>
    <row r="185" spans="1:10" s="117" customFormat="1" x14ac:dyDescent="0.2">
      <c r="A185" s="226"/>
      <c r="B185" s="226"/>
      <c r="C185" s="226"/>
      <c r="D185" s="226"/>
      <c r="E185" s="226"/>
      <c r="F185" s="226"/>
      <c r="G185" s="226"/>
      <c r="H185" s="226"/>
      <c r="I185" s="226"/>
      <c r="J185" s="226"/>
    </row>
    <row r="186" spans="1:10" s="117" customFormat="1" x14ac:dyDescent="0.2">
      <c r="A186" s="226"/>
      <c r="B186" s="226"/>
      <c r="C186" s="226"/>
      <c r="D186" s="226"/>
      <c r="E186" s="226"/>
      <c r="F186" s="226"/>
      <c r="G186" s="226"/>
      <c r="H186" s="226"/>
      <c r="I186" s="226"/>
      <c r="J186" s="226"/>
    </row>
    <row r="187" spans="1:10" s="117" customFormat="1" x14ac:dyDescent="0.2">
      <c r="A187" s="226"/>
      <c r="B187" s="226"/>
      <c r="C187" s="226"/>
      <c r="D187" s="226"/>
      <c r="E187" s="226"/>
      <c r="F187" s="226"/>
      <c r="G187" s="226"/>
      <c r="H187" s="226"/>
      <c r="I187" s="226"/>
      <c r="J187" s="226"/>
    </row>
    <row r="188" spans="1:10" s="117" customFormat="1" x14ac:dyDescent="0.2">
      <c r="A188" s="226"/>
      <c r="B188" s="226"/>
      <c r="C188" s="226"/>
      <c r="D188" s="226"/>
      <c r="E188" s="226"/>
      <c r="F188" s="226"/>
      <c r="G188" s="226"/>
      <c r="H188" s="226"/>
      <c r="I188" s="226"/>
      <c r="J188" s="226"/>
    </row>
    <row r="189" spans="1:10" s="117" customFormat="1" x14ac:dyDescent="0.2">
      <c r="A189" s="226"/>
      <c r="B189" s="226"/>
      <c r="C189" s="226"/>
      <c r="D189" s="226"/>
      <c r="E189" s="226"/>
      <c r="F189" s="226"/>
      <c r="G189" s="226"/>
      <c r="H189" s="226"/>
      <c r="I189" s="226"/>
      <c r="J189" s="226"/>
    </row>
    <row r="190" spans="1:10" s="117" customFormat="1" x14ac:dyDescent="0.2">
      <c r="A190" s="226"/>
      <c r="B190" s="226"/>
      <c r="C190" s="226"/>
      <c r="D190" s="226"/>
      <c r="E190" s="226"/>
      <c r="F190" s="226"/>
      <c r="G190" s="226"/>
      <c r="H190" s="226"/>
      <c r="I190" s="226"/>
      <c r="J190" s="226"/>
    </row>
    <row r="191" spans="1:10" s="117" customFormat="1" x14ac:dyDescent="0.2">
      <c r="A191" s="226"/>
      <c r="B191" s="226"/>
      <c r="C191" s="226"/>
      <c r="D191" s="226"/>
      <c r="E191" s="226"/>
      <c r="F191" s="226"/>
      <c r="G191" s="226"/>
      <c r="H191" s="226"/>
      <c r="I191" s="226"/>
      <c r="J191" s="226"/>
    </row>
    <row r="192" spans="1:10" s="117" customFormat="1" x14ac:dyDescent="0.2">
      <c r="A192" s="226"/>
      <c r="B192" s="226"/>
      <c r="C192" s="226"/>
      <c r="D192" s="226"/>
      <c r="E192" s="226"/>
      <c r="F192" s="226"/>
      <c r="G192" s="226"/>
      <c r="H192" s="226"/>
      <c r="I192" s="226"/>
      <c r="J192" s="226"/>
    </row>
    <row r="193" spans="1:10" s="117" customFormat="1" x14ac:dyDescent="0.2">
      <c r="A193" s="226"/>
      <c r="B193" s="226"/>
      <c r="C193" s="226"/>
      <c r="D193" s="226"/>
      <c r="E193" s="226"/>
      <c r="F193" s="226"/>
      <c r="G193" s="226"/>
      <c r="H193" s="226"/>
      <c r="I193" s="226"/>
      <c r="J193" s="226"/>
    </row>
    <row r="194" spans="1:10" s="117" customFormat="1" x14ac:dyDescent="0.2">
      <c r="A194" s="226"/>
      <c r="B194" s="226"/>
      <c r="C194" s="226"/>
      <c r="D194" s="226"/>
      <c r="E194" s="226"/>
      <c r="F194" s="226"/>
      <c r="G194" s="226"/>
      <c r="H194" s="226"/>
      <c r="I194" s="226"/>
      <c r="J194" s="226"/>
    </row>
    <row r="195" spans="1:10" s="117" customFormat="1" x14ac:dyDescent="0.2">
      <c r="A195" s="226"/>
      <c r="B195" s="226"/>
      <c r="C195" s="226"/>
      <c r="D195" s="226"/>
      <c r="E195" s="226"/>
      <c r="F195" s="226"/>
      <c r="G195" s="226"/>
      <c r="H195" s="226"/>
      <c r="I195" s="226"/>
      <c r="J195" s="226"/>
    </row>
    <row r="196" spans="1:10" s="117" customFormat="1" x14ac:dyDescent="0.2">
      <c r="A196" s="226"/>
      <c r="B196" s="226"/>
      <c r="C196" s="226"/>
      <c r="D196" s="226"/>
      <c r="E196" s="226"/>
      <c r="F196" s="226"/>
      <c r="G196" s="226"/>
      <c r="H196" s="226"/>
      <c r="I196" s="226"/>
      <c r="J196" s="226"/>
    </row>
    <row r="197" spans="1:10" s="117" customFormat="1" x14ac:dyDescent="0.2">
      <c r="A197" s="226"/>
      <c r="B197" s="226"/>
      <c r="C197" s="226"/>
      <c r="D197" s="226"/>
      <c r="E197" s="226"/>
      <c r="F197" s="226"/>
      <c r="G197" s="226"/>
      <c r="H197" s="226"/>
      <c r="I197" s="226"/>
      <c r="J197" s="226"/>
    </row>
    <row r="198" spans="1:10" s="117" customFormat="1" x14ac:dyDescent="0.2">
      <c r="A198" s="226"/>
      <c r="B198" s="226"/>
      <c r="C198" s="226"/>
      <c r="D198" s="226"/>
      <c r="E198" s="226"/>
      <c r="F198" s="226"/>
      <c r="G198" s="226"/>
      <c r="H198" s="226"/>
      <c r="I198" s="226"/>
      <c r="J198" s="226"/>
    </row>
    <row r="199" spans="1:10" s="117" customFormat="1" x14ac:dyDescent="0.2">
      <c r="A199" s="226"/>
      <c r="B199" s="226"/>
      <c r="C199" s="226"/>
      <c r="D199" s="226"/>
      <c r="E199" s="226"/>
      <c r="F199" s="226"/>
      <c r="G199" s="226"/>
      <c r="H199" s="226"/>
      <c r="I199" s="226"/>
      <c r="J199" s="226"/>
    </row>
    <row r="200" spans="1:10" s="117" customFormat="1" x14ac:dyDescent="0.2">
      <c r="A200" s="226"/>
      <c r="B200" s="226"/>
      <c r="C200" s="226"/>
      <c r="D200" s="226"/>
      <c r="E200" s="226"/>
      <c r="F200" s="226"/>
      <c r="G200" s="226"/>
      <c r="H200" s="226"/>
      <c r="I200" s="226"/>
      <c r="J200" s="226"/>
    </row>
    <row r="201" spans="1:10" s="117" customFormat="1" x14ac:dyDescent="0.2">
      <c r="A201" s="226"/>
      <c r="B201" s="226"/>
      <c r="C201" s="226"/>
      <c r="D201" s="226"/>
      <c r="E201" s="226"/>
      <c r="F201" s="226"/>
      <c r="G201" s="226"/>
      <c r="H201" s="226"/>
      <c r="I201" s="226"/>
      <c r="J201" s="226"/>
    </row>
    <row r="202" spans="1:10" s="117" customFormat="1" x14ac:dyDescent="0.2">
      <c r="A202" s="226"/>
      <c r="B202" s="226"/>
      <c r="C202" s="226"/>
      <c r="D202" s="226"/>
      <c r="E202" s="226"/>
      <c r="F202" s="226"/>
      <c r="G202" s="226"/>
      <c r="H202" s="226"/>
      <c r="I202" s="226"/>
      <c r="J202" s="226"/>
    </row>
    <row r="203" spans="1:10" s="117" customFormat="1" x14ac:dyDescent="0.2">
      <c r="A203" s="226"/>
      <c r="B203" s="226"/>
      <c r="C203" s="226"/>
      <c r="D203" s="226"/>
      <c r="E203" s="226"/>
      <c r="F203" s="226"/>
      <c r="G203" s="226"/>
      <c r="H203" s="226"/>
      <c r="I203" s="226"/>
      <c r="J203" s="226"/>
    </row>
    <row r="204" spans="1:10" s="117" customFormat="1" x14ac:dyDescent="0.2">
      <c r="A204" s="226"/>
      <c r="B204" s="226"/>
      <c r="C204" s="226"/>
      <c r="D204" s="226"/>
      <c r="E204" s="226"/>
      <c r="F204" s="226"/>
      <c r="G204" s="226"/>
      <c r="H204" s="226"/>
      <c r="I204" s="226"/>
      <c r="J204" s="226"/>
    </row>
    <row r="205" spans="1:10" s="117" customFormat="1" x14ac:dyDescent="0.2">
      <c r="A205" s="226"/>
      <c r="B205" s="226"/>
      <c r="C205" s="226"/>
      <c r="D205" s="226"/>
      <c r="E205" s="226"/>
      <c r="F205" s="226"/>
      <c r="G205" s="226"/>
      <c r="H205" s="226"/>
      <c r="I205" s="226"/>
      <c r="J205" s="226"/>
    </row>
    <row r="206" spans="1:10" s="117" customFormat="1" x14ac:dyDescent="0.2">
      <c r="A206" s="226"/>
      <c r="B206" s="226"/>
      <c r="C206" s="226"/>
      <c r="D206" s="226"/>
      <c r="E206" s="226"/>
      <c r="F206" s="226"/>
      <c r="G206" s="226"/>
      <c r="H206" s="226"/>
      <c r="I206" s="226"/>
      <c r="J206" s="226"/>
    </row>
    <row r="207" spans="1:10" s="117" customFormat="1" x14ac:dyDescent="0.2">
      <c r="A207" s="226"/>
      <c r="B207" s="226"/>
      <c r="C207" s="226"/>
      <c r="D207" s="226"/>
      <c r="E207" s="226"/>
      <c r="F207" s="226"/>
      <c r="G207" s="226"/>
      <c r="H207" s="226"/>
      <c r="I207" s="226"/>
      <c r="J207" s="226"/>
    </row>
    <row r="208" spans="1:10" s="117" customFormat="1" x14ac:dyDescent="0.2">
      <c r="A208" s="226"/>
      <c r="B208" s="226"/>
      <c r="C208" s="226"/>
      <c r="D208" s="226"/>
      <c r="E208" s="226"/>
      <c r="F208" s="226"/>
      <c r="G208" s="226"/>
      <c r="H208" s="226"/>
      <c r="I208" s="226"/>
      <c r="J208" s="226"/>
    </row>
    <row r="209" spans="1:10" s="117" customFormat="1" x14ac:dyDescent="0.2">
      <c r="A209" s="226"/>
      <c r="B209" s="226"/>
      <c r="C209" s="226"/>
      <c r="D209" s="226"/>
      <c r="E209" s="226"/>
      <c r="F209" s="226"/>
      <c r="G209" s="226"/>
      <c r="H209" s="226"/>
      <c r="I209" s="226"/>
      <c r="J209" s="226"/>
    </row>
    <row r="210" spans="1:10" s="117" customFormat="1" x14ac:dyDescent="0.2">
      <c r="A210" s="226"/>
      <c r="B210" s="226"/>
      <c r="C210" s="226"/>
      <c r="D210" s="226"/>
      <c r="E210" s="226"/>
      <c r="F210" s="226"/>
      <c r="G210" s="226"/>
      <c r="H210" s="226"/>
      <c r="I210" s="226"/>
      <c r="J210" s="226"/>
    </row>
    <row r="211" spans="1:10" s="117" customFormat="1" x14ac:dyDescent="0.2">
      <c r="A211" s="226"/>
      <c r="B211" s="226"/>
      <c r="C211" s="226"/>
      <c r="D211" s="226"/>
      <c r="E211" s="226"/>
      <c r="F211" s="226"/>
      <c r="G211" s="226"/>
      <c r="H211" s="226"/>
      <c r="I211" s="226"/>
      <c r="J211" s="226"/>
    </row>
    <row r="212" spans="1:10" s="117" customFormat="1" x14ac:dyDescent="0.2">
      <c r="A212" s="226"/>
      <c r="B212" s="226"/>
      <c r="C212" s="226"/>
      <c r="D212" s="226"/>
      <c r="E212" s="226"/>
      <c r="F212" s="226"/>
      <c r="G212" s="226"/>
      <c r="H212" s="226"/>
      <c r="I212" s="226"/>
      <c r="J212" s="226"/>
    </row>
    <row r="213" spans="1:10" s="117" customFormat="1" x14ac:dyDescent="0.2">
      <c r="A213" s="226"/>
      <c r="B213" s="226"/>
      <c r="C213" s="226"/>
      <c r="D213" s="226"/>
      <c r="E213" s="226"/>
      <c r="F213" s="226"/>
      <c r="G213" s="226"/>
      <c r="H213" s="226"/>
      <c r="I213" s="226"/>
      <c r="J213" s="226"/>
    </row>
    <row r="214" spans="1:10" s="117" customFormat="1" x14ac:dyDescent="0.2">
      <c r="A214" s="226"/>
      <c r="B214" s="226"/>
      <c r="C214" s="226"/>
      <c r="D214" s="226"/>
      <c r="E214" s="226"/>
      <c r="F214" s="226"/>
      <c r="G214" s="226"/>
      <c r="H214" s="226"/>
      <c r="I214" s="226"/>
      <c r="J214" s="226"/>
    </row>
    <row r="215" spans="1:10" s="117" customFormat="1" x14ac:dyDescent="0.2">
      <c r="A215" s="226"/>
      <c r="B215" s="226"/>
      <c r="C215" s="226"/>
      <c r="D215" s="226"/>
      <c r="E215" s="226"/>
      <c r="F215" s="226"/>
      <c r="G215" s="226"/>
      <c r="H215" s="226"/>
      <c r="I215" s="226"/>
      <c r="J215" s="226"/>
    </row>
    <row r="216" spans="1:10" s="117" customFormat="1" x14ac:dyDescent="0.2">
      <c r="A216" s="226"/>
      <c r="B216" s="226"/>
      <c r="C216" s="226"/>
      <c r="D216" s="226"/>
      <c r="E216" s="226"/>
      <c r="F216" s="226"/>
      <c r="G216" s="226"/>
      <c r="H216" s="226"/>
      <c r="I216" s="226"/>
      <c r="J216" s="226"/>
    </row>
    <row r="217" spans="1:10" s="117" customFormat="1" x14ac:dyDescent="0.2">
      <c r="A217" s="226"/>
      <c r="B217" s="226"/>
      <c r="C217" s="226"/>
      <c r="D217" s="226"/>
      <c r="E217" s="226"/>
      <c r="F217" s="226"/>
      <c r="G217" s="226"/>
      <c r="H217" s="226"/>
      <c r="I217" s="226"/>
      <c r="J217" s="226"/>
    </row>
    <row r="218" spans="1:10" s="117" customFormat="1" x14ac:dyDescent="0.2">
      <c r="A218" s="226"/>
      <c r="B218" s="226"/>
      <c r="C218" s="226"/>
      <c r="D218" s="226"/>
      <c r="E218" s="226"/>
      <c r="F218" s="226"/>
      <c r="G218" s="226"/>
      <c r="H218" s="226"/>
      <c r="I218" s="226"/>
      <c r="J218" s="226"/>
    </row>
    <row r="219" spans="1:10" s="117" customFormat="1" x14ac:dyDescent="0.2">
      <c r="A219" s="226"/>
      <c r="B219" s="226"/>
      <c r="C219" s="226"/>
      <c r="D219" s="226"/>
      <c r="E219" s="226"/>
      <c r="F219" s="226"/>
      <c r="G219" s="226"/>
      <c r="H219" s="226"/>
      <c r="I219" s="226"/>
      <c r="J219" s="226"/>
    </row>
    <row r="220" spans="1:10" s="117" customFormat="1" x14ac:dyDescent="0.2">
      <c r="A220" s="226"/>
      <c r="B220" s="226"/>
      <c r="C220" s="226"/>
      <c r="D220" s="226"/>
      <c r="E220" s="226"/>
      <c r="F220" s="226"/>
      <c r="G220" s="226"/>
      <c r="H220" s="226"/>
      <c r="I220" s="226"/>
      <c r="J220" s="226"/>
    </row>
    <row r="221" spans="1:10" s="117" customFormat="1" x14ac:dyDescent="0.2">
      <c r="A221" s="226"/>
      <c r="B221" s="226"/>
      <c r="C221" s="226"/>
      <c r="D221" s="226"/>
      <c r="E221" s="226"/>
      <c r="F221" s="226"/>
      <c r="G221" s="226"/>
      <c r="H221" s="226"/>
      <c r="I221" s="226"/>
      <c r="J221" s="226"/>
    </row>
    <row r="222" spans="1:10" s="117" customFormat="1" x14ac:dyDescent="0.2">
      <c r="A222" s="226"/>
      <c r="B222" s="226"/>
      <c r="C222" s="226"/>
      <c r="D222" s="226"/>
      <c r="E222" s="226"/>
      <c r="F222" s="226"/>
      <c r="G222" s="226"/>
      <c r="H222" s="226"/>
      <c r="I222" s="226"/>
      <c r="J222" s="226"/>
    </row>
    <row r="223" spans="1:10" s="117" customFormat="1" x14ac:dyDescent="0.2">
      <c r="A223" s="226"/>
      <c r="B223" s="226"/>
      <c r="C223" s="226"/>
      <c r="D223" s="226"/>
      <c r="E223" s="226"/>
      <c r="F223" s="226"/>
      <c r="G223" s="226"/>
      <c r="H223" s="226"/>
      <c r="I223" s="226"/>
      <c r="J223" s="226"/>
    </row>
    <row r="224" spans="1:10" s="117" customFormat="1" x14ac:dyDescent="0.2">
      <c r="A224" s="226"/>
      <c r="B224" s="226"/>
      <c r="C224" s="226"/>
      <c r="D224" s="226"/>
      <c r="E224" s="226"/>
      <c r="F224" s="226"/>
      <c r="G224" s="226"/>
      <c r="H224" s="226"/>
      <c r="I224" s="226"/>
      <c r="J224" s="226"/>
    </row>
    <row r="225" spans="1:10" s="117" customFormat="1" x14ac:dyDescent="0.2">
      <c r="A225" s="226"/>
      <c r="B225" s="226"/>
      <c r="C225" s="226"/>
      <c r="D225" s="226"/>
      <c r="E225" s="226"/>
      <c r="F225" s="226"/>
      <c r="G225" s="226"/>
      <c r="H225" s="226"/>
      <c r="I225" s="226"/>
      <c r="J225" s="226"/>
    </row>
    <row r="226" spans="1:10" s="117" customFormat="1" x14ac:dyDescent="0.2">
      <c r="A226" s="226"/>
      <c r="B226" s="226"/>
      <c r="C226" s="226"/>
      <c r="D226" s="226"/>
      <c r="E226" s="226"/>
      <c r="F226" s="226"/>
      <c r="G226" s="226"/>
      <c r="H226" s="226"/>
      <c r="I226" s="226"/>
      <c r="J226" s="226"/>
    </row>
    <row r="227" spans="1:10" s="117" customFormat="1" x14ac:dyDescent="0.2">
      <c r="A227" s="226"/>
      <c r="B227" s="226"/>
      <c r="C227" s="226"/>
      <c r="D227" s="226"/>
      <c r="E227" s="226"/>
      <c r="F227" s="226"/>
      <c r="G227" s="226"/>
      <c r="H227" s="226"/>
      <c r="I227" s="226"/>
      <c r="J227" s="226"/>
    </row>
    <row r="228" spans="1:10" s="117" customFormat="1" x14ac:dyDescent="0.2">
      <c r="A228" s="226"/>
      <c r="B228" s="226"/>
      <c r="C228" s="226"/>
      <c r="D228" s="226"/>
      <c r="E228" s="226"/>
      <c r="F228" s="226"/>
      <c r="G228" s="226"/>
      <c r="H228" s="226"/>
      <c r="I228" s="226"/>
      <c r="J228" s="226"/>
    </row>
    <row r="229" spans="1:10" s="117" customFormat="1" x14ac:dyDescent="0.2">
      <c r="A229" s="226"/>
      <c r="B229" s="226"/>
      <c r="C229" s="226"/>
      <c r="D229" s="226"/>
      <c r="E229" s="226"/>
      <c r="F229" s="226"/>
      <c r="G229" s="226"/>
      <c r="H229" s="226"/>
      <c r="I229" s="226"/>
      <c r="J229" s="226"/>
    </row>
    <row r="230" spans="1:10" s="117" customFormat="1" x14ac:dyDescent="0.2">
      <c r="A230" s="226"/>
      <c r="B230" s="226"/>
      <c r="C230" s="226"/>
      <c r="D230" s="226"/>
      <c r="E230" s="226"/>
      <c r="F230" s="226"/>
      <c r="G230" s="226"/>
      <c r="H230" s="226"/>
      <c r="I230" s="226"/>
      <c r="J230" s="226"/>
    </row>
    <row r="231" spans="1:10" s="117" customFormat="1" x14ac:dyDescent="0.2">
      <c r="A231" s="226"/>
      <c r="B231" s="226"/>
      <c r="C231" s="226"/>
      <c r="D231" s="226"/>
      <c r="E231" s="226"/>
      <c r="F231" s="226"/>
      <c r="G231" s="226"/>
      <c r="H231" s="226"/>
      <c r="I231" s="226"/>
      <c r="J231" s="226"/>
    </row>
    <row r="232" spans="1:10" s="117" customFormat="1" x14ac:dyDescent="0.2">
      <c r="A232" s="226"/>
      <c r="B232" s="226"/>
      <c r="C232" s="226"/>
      <c r="D232" s="226"/>
      <c r="E232" s="226"/>
      <c r="F232" s="226"/>
      <c r="G232" s="226"/>
      <c r="H232" s="226"/>
      <c r="I232" s="226"/>
      <c r="J232" s="226"/>
    </row>
    <row r="233" spans="1:10" s="117" customFormat="1" x14ac:dyDescent="0.2">
      <c r="A233" s="226"/>
      <c r="B233" s="226"/>
      <c r="C233" s="226"/>
      <c r="D233" s="226"/>
      <c r="E233" s="226"/>
      <c r="F233" s="226"/>
      <c r="G233" s="226"/>
      <c r="H233" s="226"/>
      <c r="I233" s="226"/>
      <c r="J233" s="226"/>
    </row>
    <row r="234" spans="1:10" s="117" customFormat="1" x14ac:dyDescent="0.2">
      <c r="A234" s="226"/>
      <c r="B234" s="226"/>
      <c r="C234" s="226"/>
      <c r="D234" s="226"/>
      <c r="E234" s="226"/>
      <c r="F234" s="226"/>
      <c r="G234" s="226"/>
      <c r="H234" s="226"/>
      <c r="I234" s="226"/>
      <c r="J234" s="226"/>
    </row>
    <row r="235" spans="1:10" s="117" customFormat="1" x14ac:dyDescent="0.2">
      <c r="A235" s="226"/>
      <c r="B235" s="226"/>
      <c r="C235" s="226"/>
      <c r="D235" s="226"/>
      <c r="E235" s="226"/>
      <c r="F235" s="226"/>
      <c r="G235" s="226"/>
      <c r="H235" s="226"/>
      <c r="I235" s="226"/>
      <c r="J235" s="226"/>
    </row>
    <row r="236" spans="1:10" s="117" customFormat="1" x14ac:dyDescent="0.2">
      <c r="A236" s="226"/>
      <c r="B236" s="226"/>
      <c r="C236" s="226"/>
      <c r="D236" s="226"/>
      <c r="E236" s="226"/>
      <c r="F236" s="226"/>
      <c r="G236" s="226"/>
      <c r="H236" s="226"/>
      <c r="I236" s="226"/>
      <c r="J236" s="226"/>
    </row>
    <row r="237" spans="1:10" s="117" customFormat="1" x14ac:dyDescent="0.2">
      <c r="A237" s="226"/>
      <c r="B237" s="226"/>
      <c r="C237" s="226"/>
      <c r="D237" s="226"/>
      <c r="E237" s="226"/>
      <c r="F237" s="226"/>
      <c r="G237" s="226"/>
      <c r="H237" s="226"/>
      <c r="I237" s="226"/>
      <c r="J237" s="226"/>
    </row>
    <row r="238" spans="1:10" s="117" customFormat="1" x14ac:dyDescent="0.2">
      <c r="A238" s="226"/>
      <c r="B238" s="226"/>
      <c r="C238" s="226"/>
      <c r="D238" s="226"/>
      <c r="E238" s="226"/>
      <c r="F238" s="226"/>
      <c r="G238" s="226"/>
      <c r="H238" s="226"/>
      <c r="I238" s="226"/>
      <c r="J238" s="226"/>
    </row>
    <row r="239" spans="1:10" s="117" customFormat="1" x14ac:dyDescent="0.2">
      <c r="A239" s="226"/>
      <c r="B239" s="226"/>
      <c r="C239" s="226"/>
      <c r="D239" s="226"/>
      <c r="E239" s="226"/>
      <c r="F239" s="226"/>
      <c r="G239" s="226"/>
      <c r="H239" s="226"/>
      <c r="I239" s="226"/>
      <c r="J239" s="226"/>
    </row>
    <row r="240" spans="1:10" s="117" customFormat="1" x14ac:dyDescent="0.2">
      <c r="A240" s="226"/>
      <c r="B240" s="226"/>
      <c r="C240" s="226"/>
      <c r="D240" s="226"/>
      <c r="E240" s="226"/>
      <c r="F240" s="226"/>
      <c r="G240" s="226"/>
      <c r="H240" s="226"/>
      <c r="I240" s="226"/>
      <c r="J240" s="226"/>
    </row>
    <row r="241" spans="1:10" s="117" customFormat="1" x14ac:dyDescent="0.2">
      <c r="A241" s="226"/>
      <c r="B241" s="226"/>
      <c r="C241" s="226"/>
      <c r="D241" s="226"/>
      <c r="E241" s="226"/>
      <c r="F241" s="226"/>
      <c r="G241" s="226"/>
      <c r="H241" s="226"/>
      <c r="I241" s="226"/>
      <c r="J241" s="226"/>
    </row>
    <row r="242" spans="1:10" s="117" customFormat="1" x14ac:dyDescent="0.2">
      <c r="A242" s="226"/>
      <c r="B242" s="226"/>
      <c r="C242" s="226"/>
      <c r="D242" s="226"/>
      <c r="E242" s="226"/>
      <c r="F242" s="226"/>
      <c r="G242" s="226"/>
      <c r="H242" s="226"/>
      <c r="I242" s="226"/>
      <c r="J242" s="226"/>
    </row>
    <row r="243" spans="1:10" s="117" customFormat="1" x14ac:dyDescent="0.2">
      <c r="A243" s="226"/>
      <c r="B243" s="226"/>
      <c r="C243" s="226"/>
      <c r="D243" s="226"/>
      <c r="E243" s="226"/>
      <c r="F243" s="226"/>
      <c r="G243" s="226"/>
      <c r="H243" s="226"/>
      <c r="I243" s="226"/>
      <c r="J243" s="226"/>
    </row>
    <row r="244" spans="1:10" s="117" customFormat="1" x14ac:dyDescent="0.2">
      <c r="A244" s="226"/>
      <c r="B244" s="226"/>
      <c r="C244" s="226"/>
      <c r="D244" s="226"/>
      <c r="E244" s="226"/>
      <c r="F244" s="226"/>
      <c r="G244" s="226"/>
      <c r="H244" s="226"/>
      <c r="I244" s="226"/>
      <c r="J244" s="226"/>
    </row>
    <row r="245" spans="1:10" s="117" customFormat="1" x14ac:dyDescent="0.2">
      <c r="A245" s="226"/>
      <c r="B245" s="226"/>
      <c r="C245" s="226"/>
      <c r="D245" s="226"/>
      <c r="E245" s="226"/>
      <c r="F245" s="226"/>
      <c r="G245" s="226"/>
      <c r="H245" s="226"/>
      <c r="I245" s="226"/>
      <c r="J245" s="226"/>
    </row>
    <row r="246" spans="1:10" s="117" customFormat="1" x14ac:dyDescent="0.2">
      <c r="A246" s="226"/>
      <c r="B246" s="226"/>
      <c r="C246" s="226"/>
      <c r="D246" s="226"/>
      <c r="E246" s="226"/>
      <c r="F246" s="226"/>
      <c r="G246" s="226"/>
      <c r="H246" s="226"/>
      <c r="I246" s="226"/>
      <c r="J246" s="226"/>
    </row>
    <row r="247" spans="1:10" s="117" customFormat="1" x14ac:dyDescent="0.2">
      <c r="A247" s="226"/>
      <c r="B247" s="226"/>
      <c r="C247" s="226"/>
      <c r="D247" s="226"/>
      <c r="E247" s="226"/>
      <c r="F247" s="226"/>
      <c r="G247" s="226"/>
      <c r="H247" s="226"/>
      <c r="I247" s="226"/>
      <c r="J247" s="226"/>
    </row>
    <row r="248" spans="1:10" s="117" customFormat="1" x14ac:dyDescent="0.2">
      <c r="A248" s="226"/>
      <c r="B248" s="226"/>
      <c r="C248" s="226"/>
      <c r="D248" s="226"/>
      <c r="E248" s="226"/>
      <c r="F248" s="226"/>
      <c r="G248" s="226"/>
      <c r="H248" s="226"/>
      <c r="I248" s="226"/>
      <c r="J248" s="226"/>
    </row>
    <row r="249" spans="1:10" s="117" customFormat="1" x14ac:dyDescent="0.2">
      <c r="A249" s="226"/>
      <c r="B249" s="226"/>
      <c r="C249" s="226"/>
      <c r="D249" s="226"/>
      <c r="E249" s="226"/>
      <c r="F249" s="226"/>
      <c r="G249" s="226"/>
      <c r="H249" s="226"/>
      <c r="I249" s="226"/>
      <c r="J249" s="226"/>
    </row>
    <row r="250" spans="1:10" s="117" customFormat="1" x14ac:dyDescent="0.2">
      <c r="A250" s="226"/>
      <c r="B250" s="226"/>
      <c r="C250" s="226"/>
      <c r="D250" s="226"/>
      <c r="E250" s="226"/>
      <c r="F250" s="226"/>
      <c r="G250" s="226"/>
      <c r="H250" s="226"/>
      <c r="I250" s="226"/>
      <c r="J250" s="226"/>
    </row>
    <row r="251" spans="1:10" s="117" customFormat="1" x14ac:dyDescent="0.2">
      <c r="A251" s="226"/>
      <c r="B251" s="226"/>
      <c r="C251" s="226"/>
      <c r="D251" s="226"/>
      <c r="E251" s="226"/>
      <c r="F251" s="226"/>
      <c r="G251" s="226"/>
      <c r="H251" s="226"/>
      <c r="I251" s="226"/>
      <c r="J251" s="226"/>
    </row>
    <row r="252" spans="1:10" s="117" customFormat="1" x14ac:dyDescent="0.2">
      <c r="A252" s="226"/>
      <c r="B252" s="226"/>
      <c r="C252" s="226"/>
      <c r="D252" s="226"/>
      <c r="E252" s="226"/>
      <c r="F252" s="226"/>
      <c r="G252" s="226"/>
      <c r="H252" s="226"/>
      <c r="I252" s="226"/>
      <c r="J252" s="226"/>
    </row>
    <row r="253" spans="1:10" s="117" customFormat="1" x14ac:dyDescent="0.2">
      <c r="A253" s="226"/>
      <c r="B253" s="226"/>
      <c r="C253" s="226"/>
      <c r="D253" s="226"/>
      <c r="E253" s="226"/>
      <c r="F253" s="226"/>
      <c r="G253" s="226"/>
      <c r="H253" s="226"/>
      <c r="I253" s="226"/>
      <c r="J253" s="226"/>
    </row>
    <row r="254" spans="1:10" s="117" customFormat="1" x14ac:dyDescent="0.2">
      <c r="A254" s="226"/>
      <c r="B254" s="226"/>
      <c r="C254" s="226"/>
      <c r="D254" s="226"/>
      <c r="E254" s="226"/>
      <c r="F254" s="226"/>
      <c r="G254" s="226"/>
      <c r="H254" s="226"/>
      <c r="I254" s="226"/>
      <c r="J254" s="226"/>
    </row>
    <row r="255" spans="1:10" s="117" customFormat="1" x14ac:dyDescent="0.2">
      <c r="A255" s="226"/>
      <c r="B255" s="226"/>
      <c r="C255" s="226"/>
      <c r="D255" s="226"/>
      <c r="E255" s="226"/>
      <c r="F255" s="226"/>
      <c r="G255" s="226"/>
      <c r="H255" s="226"/>
      <c r="I255" s="226"/>
      <c r="J255" s="226"/>
    </row>
    <row r="256" spans="1:10" s="117" customFormat="1" x14ac:dyDescent="0.2">
      <c r="A256" s="226"/>
      <c r="B256" s="226"/>
      <c r="C256" s="226"/>
      <c r="D256" s="226"/>
      <c r="E256" s="226"/>
      <c r="F256" s="226"/>
      <c r="G256" s="226"/>
      <c r="H256" s="226"/>
      <c r="I256" s="226"/>
      <c r="J256" s="226"/>
    </row>
    <row r="257" spans="1:10" s="117" customFormat="1" x14ac:dyDescent="0.2">
      <c r="A257" s="226"/>
      <c r="B257" s="226"/>
      <c r="C257" s="226"/>
      <c r="D257" s="226"/>
      <c r="E257" s="226"/>
      <c r="F257" s="226"/>
      <c r="G257" s="226"/>
      <c r="H257" s="226"/>
      <c r="I257" s="226"/>
      <c r="J257" s="226"/>
    </row>
    <row r="258" spans="1:10" s="117" customFormat="1" x14ac:dyDescent="0.2">
      <c r="A258" s="226"/>
      <c r="B258" s="226"/>
      <c r="C258" s="226"/>
      <c r="D258" s="226"/>
      <c r="E258" s="226"/>
      <c r="F258" s="226"/>
      <c r="G258" s="226"/>
      <c r="H258" s="226"/>
      <c r="I258" s="226"/>
      <c r="J258" s="226"/>
    </row>
    <row r="259" spans="1:10" s="117" customFormat="1" x14ac:dyDescent="0.2">
      <c r="A259" s="226"/>
      <c r="B259" s="226"/>
      <c r="C259" s="226"/>
      <c r="D259" s="226"/>
      <c r="E259" s="226"/>
      <c r="F259" s="226"/>
      <c r="G259" s="226"/>
      <c r="H259" s="226"/>
      <c r="I259" s="226"/>
      <c r="J259" s="226"/>
    </row>
    <row r="260" spans="1:10" s="117" customFormat="1" x14ac:dyDescent="0.2">
      <c r="A260" s="226"/>
      <c r="B260" s="226"/>
      <c r="C260" s="226"/>
      <c r="D260" s="226"/>
      <c r="E260" s="226"/>
      <c r="F260" s="226"/>
      <c r="G260" s="226"/>
      <c r="H260" s="226"/>
      <c r="I260" s="226"/>
      <c r="J260" s="226"/>
    </row>
    <row r="261" spans="1:10" s="117" customFormat="1" x14ac:dyDescent="0.2">
      <c r="A261" s="226"/>
      <c r="B261" s="226"/>
      <c r="C261" s="226"/>
      <c r="D261" s="226"/>
      <c r="E261" s="226"/>
      <c r="F261" s="226"/>
      <c r="G261" s="226"/>
      <c r="H261" s="226"/>
      <c r="I261" s="226"/>
      <c r="J261" s="226"/>
    </row>
    <row r="262" spans="1:10" s="117" customFormat="1" x14ac:dyDescent="0.2">
      <c r="A262" s="226"/>
      <c r="B262" s="226"/>
      <c r="C262" s="226"/>
      <c r="D262" s="226"/>
      <c r="E262" s="226"/>
      <c r="F262" s="226"/>
      <c r="G262" s="226"/>
      <c r="H262" s="226"/>
      <c r="I262" s="226"/>
      <c r="J262" s="226"/>
    </row>
    <row r="263" spans="1:10" s="117" customFormat="1" x14ac:dyDescent="0.2">
      <c r="A263" s="226"/>
      <c r="B263" s="226"/>
      <c r="C263" s="226"/>
      <c r="D263" s="226"/>
      <c r="E263" s="226"/>
      <c r="F263" s="226"/>
      <c r="G263" s="226"/>
      <c r="H263" s="226"/>
      <c r="I263" s="226"/>
      <c r="J263" s="226"/>
    </row>
    <row r="264" spans="1:10" s="117" customFormat="1" x14ac:dyDescent="0.2">
      <c r="A264" s="226"/>
      <c r="B264" s="226"/>
      <c r="C264" s="226"/>
      <c r="D264" s="226"/>
      <c r="E264" s="226"/>
      <c r="F264" s="226"/>
      <c r="G264" s="226"/>
      <c r="H264" s="226"/>
      <c r="I264" s="226"/>
      <c r="J264" s="226"/>
    </row>
    <row r="265" spans="1:10" s="117" customFormat="1" x14ac:dyDescent="0.2">
      <c r="A265" s="226"/>
      <c r="B265" s="226"/>
      <c r="C265" s="226"/>
      <c r="D265" s="226"/>
      <c r="E265" s="226"/>
      <c r="F265" s="226"/>
      <c r="G265" s="226"/>
      <c r="H265" s="226"/>
      <c r="I265" s="226"/>
      <c r="J265" s="226"/>
    </row>
    <row r="266" spans="1:10" s="117" customFormat="1" x14ac:dyDescent="0.2">
      <c r="A266" s="226"/>
      <c r="B266" s="226"/>
      <c r="C266" s="226"/>
      <c r="D266" s="226"/>
      <c r="E266" s="226"/>
      <c r="F266" s="226"/>
      <c r="G266" s="226"/>
      <c r="H266" s="226"/>
      <c r="I266" s="226"/>
      <c r="J266" s="226"/>
    </row>
    <row r="267" spans="1:10" s="117" customFormat="1" x14ac:dyDescent="0.2">
      <c r="A267" s="226"/>
      <c r="B267" s="226"/>
      <c r="C267" s="226"/>
      <c r="D267" s="226"/>
      <c r="E267" s="226"/>
      <c r="F267" s="226"/>
      <c r="G267" s="226"/>
      <c r="H267" s="226"/>
      <c r="I267" s="226"/>
      <c r="J267" s="226"/>
    </row>
    <row r="268" spans="1:10" s="117" customFormat="1" x14ac:dyDescent="0.2">
      <c r="A268" s="226"/>
      <c r="B268" s="226"/>
      <c r="C268" s="226"/>
      <c r="D268" s="226"/>
      <c r="E268" s="226"/>
      <c r="F268" s="226"/>
      <c r="G268" s="226"/>
      <c r="H268" s="226"/>
      <c r="I268" s="226"/>
      <c r="J268" s="226"/>
    </row>
    <row r="269" spans="1:10" s="117" customFormat="1" x14ac:dyDescent="0.2">
      <c r="A269" s="226"/>
      <c r="B269" s="226"/>
      <c r="C269" s="226"/>
      <c r="D269" s="226"/>
      <c r="E269" s="226"/>
      <c r="F269" s="226"/>
      <c r="G269" s="226"/>
      <c r="H269" s="226"/>
      <c r="I269" s="226"/>
      <c r="J269" s="226"/>
    </row>
    <row r="270" spans="1:10" s="117" customFormat="1" x14ac:dyDescent="0.2">
      <c r="A270" s="226"/>
      <c r="B270" s="226"/>
      <c r="C270" s="226"/>
      <c r="D270" s="226"/>
      <c r="E270" s="226"/>
      <c r="F270" s="226"/>
      <c r="G270" s="226"/>
      <c r="H270" s="226"/>
      <c r="I270" s="226"/>
      <c r="J270" s="226"/>
    </row>
    <row r="271" spans="1:10" s="117" customFormat="1" x14ac:dyDescent="0.2">
      <c r="A271" s="226"/>
      <c r="B271" s="226"/>
      <c r="C271" s="226"/>
      <c r="D271" s="226"/>
      <c r="E271" s="226"/>
      <c r="F271" s="226"/>
      <c r="G271" s="226"/>
      <c r="H271" s="226"/>
      <c r="I271" s="226"/>
      <c r="J271" s="226"/>
    </row>
    <row r="272" spans="1:10" s="117" customFormat="1" x14ac:dyDescent="0.2">
      <c r="A272" s="226"/>
      <c r="B272" s="226"/>
      <c r="C272" s="226"/>
      <c r="D272" s="226"/>
      <c r="E272" s="226"/>
      <c r="F272" s="226"/>
      <c r="G272" s="226"/>
      <c r="H272" s="226"/>
      <c r="I272" s="226"/>
      <c r="J272" s="226"/>
    </row>
    <row r="273" spans="1:10" s="117" customFormat="1" x14ac:dyDescent="0.2">
      <c r="A273" s="226"/>
      <c r="B273" s="226"/>
      <c r="C273" s="226"/>
      <c r="D273" s="226"/>
      <c r="E273" s="226"/>
      <c r="F273" s="226"/>
      <c r="G273" s="226"/>
      <c r="H273" s="226"/>
      <c r="I273" s="226"/>
      <c r="J273" s="226"/>
    </row>
    <row r="274" spans="1:10" s="117" customFormat="1" x14ac:dyDescent="0.2">
      <c r="A274" s="226"/>
      <c r="B274" s="226"/>
      <c r="C274" s="226"/>
      <c r="D274" s="226"/>
      <c r="E274" s="226"/>
      <c r="F274" s="226"/>
      <c r="G274" s="226"/>
      <c r="H274" s="226"/>
      <c r="I274" s="226"/>
      <c r="J274" s="226"/>
    </row>
    <row r="275" spans="1:10" s="117" customFormat="1" x14ac:dyDescent="0.2">
      <c r="A275" s="226"/>
      <c r="B275" s="226"/>
      <c r="C275" s="226"/>
      <c r="D275" s="226"/>
      <c r="E275" s="226"/>
      <c r="F275" s="226"/>
      <c r="G275" s="226"/>
      <c r="H275" s="226"/>
      <c r="I275" s="226"/>
      <c r="J275" s="226"/>
    </row>
    <row r="276" spans="1:10" s="117" customFormat="1" x14ac:dyDescent="0.2">
      <c r="A276" s="226"/>
      <c r="B276" s="226"/>
      <c r="C276" s="226"/>
      <c r="D276" s="226"/>
      <c r="E276" s="226"/>
      <c r="F276" s="226"/>
      <c r="G276" s="226"/>
      <c r="H276" s="226"/>
      <c r="I276" s="226"/>
      <c r="J276" s="226"/>
    </row>
    <row r="277" spans="1:10" s="117" customFormat="1" x14ac:dyDescent="0.2">
      <c r="A277" s="226"/>
      <c r="B277" s="226"/>
      <c r="C277" s="226"/>
      <c r="D277" s="226"/>
      <c r="E277" s="226"/>
      <c r="F277" s="226"/>
      <c r="G277" s="226"/>
      <c r="H277" s="226"/>
      <c r="I277" s="226"/>
      <c r="J277" s="226"/>
    </row>
    <row r="278" spans="1:10" s="117" customFormat="1" x14ac:dyDescent="0.2">
      <c r="A278" s="226"/>
      <c r="B278" s="226"/>
      <c r="C278" s="226"/>
      <c r="D278" s="226"/>
      <c r="E278" s="226"/>
      <c r="F278" s="226"/>
      <c r="G278" s="226"/>
      <c r="H278" s="226"/>
      <c r="I278" s="226"/>
      <c r="J278" s="226"/>
    </row>
    <row r="279" spans="1:10" s="117" customFormat="1" x14ac:dyDescent="0.2">
      <c r="A279" s="226"/>
      <c r="B279" s="226"/>
      <c r="C279" s="226"/>
      <c r="D279" s="226"/>
      <c r="E279" s="226"/>
      <c r="F279" s="226"/>
      <c r="G279" s="226"/>
      <c r="H279" s="226"/>
      <c r="I279" s="226"/>
      <c r="J279" s="226"/>
    </row>
    <row r="280" spans="1:10" s="117" customFormat="1" x14ac:dyDescent="0.2">
      <c r="A280" s="226"/>
      <c r="B280" s="226"/>
      <c r="C280" s="226"/>
      <c r="D280" s="226"/>
      <c r="E280" s="226"/>
      <c r="F280" s="226"/>
      <c r="G280" s="226"/>
      <c r="H280" s="226"/>
      <c r="I280" s="226"/>
      <c r="J280" s="226"/>
    </row>
    <row r="281" spans="1:10" s="117" customFormat="1" x14ac:dyDescent="0.2">
      <c r="A281" s="226"/>
      <c r="B281" s="226"/>
      <c r="C281" s="226"/>
      <c r="D281" s="226"/>
      <c r="E281" s="226"/>
      <c r="F281" s="226"/>
      <c r="G281" s="226"/>
      <c r="H281" s="226"/>
      <c r="I281" s="226"/>
      <c r="J281" s="226"/>
    </row>
    <row r="282" spans="1:10" s="117" customFormat="1" x14ac:dyDescent="0.2">
      <c r="A282" s="226"/>
      <c r="B282" s="226"/>
      <c r="C282" s="226"/>
      <c r="D282" s="226"/>
      <c r="E282" s="226"/>
      <c r="F282" s="226"/>
      <c r="G282" s="226"/>
      <c r="H282" s="226"/>
      <c r="I282" s="226"/>
      <c r="J282" s="226"/>
    </row>
    <row r="283" spans="1:10" s="117" customFormat="1" x14ac:dyDescent="0.2">
      <c r="A283" s="226"/>
      <c r="B283" s="226"/>
      <c r="C283" s="226"/>
      <c r="D283" s="226"/>
      <c r="E283" s="226"/>
      <c r="F283" s="226"/>
      <c r="G283" s="226"/>
      <c r="H283" s="226"/>
      <c r="I283" s="226"/>
      <c r="J283" s="226"/>
    </row>
    <row r="284" spans="1:10" s="117" customFormat="1" x14ac:dyDescent="0.2">
      <c r="A284" s="226"/>
      <c r="B284" s="226"/>
      <c r="C284" s="226"/>
      <c r="D284" s="226"/>
      <c r="E284" s="226"/>
      <c r="F284" s="226"/>
      <c r="G284" s="226"/>
      <c r="H284" s="226"/>
      <c r="I284" s="226"/>
      <c r="J284" s="226"/>
    </row>
    <row r="285" spans="1:10" s="117" customFormat="1" x14ac:dyDescent="0.2">
      <c r="A285" s="226"/>
      <c r="B285" s="226"/>
      <c r="C285" s="226"/>
      <c r="D285" s="226"/>
      <c r="E285" s="226"/>
      <c r="F285" s="226"/>
      <c r="G285" s="226"/>
      <c r="H285" s="226"/>
      <c r="I285" s="226"/>
      <c r="J285" s="226"/>
    </row>
    <row r="286" spans="1:10" s="117" customFormat="1" x14ac:dyDescent="0.2">
      <c r="A286" s="226"/>
      <c r="B286" s="226"/>
      <c r="C286" s="226"/>
      <c r="D286" s="226"/>
      <c r="E286" s="226"/>
      <c r="F286" s="226"/>
      <c r="G286" s="226"/>
      <c r="H286" s="226"/>
      <c r="I286" s="226"/>
      <c r="J286" s="226"/>
    </row>
    <row r="287" spans="1:10" s="117" customFormat="1" x14ac:dyDescent="0.2">
      <c r="A287" s="226"/>
      <c r="B287" s="226"/>
      <c r="C287" s="226"/>
      <c r="D287" s="226"/>
      <c r="E287" s="226"/>
      <c r="F287" s="226"/>
      <c r="G287" s="226"/>
      <c r="H287" s="226"/>
      <c r="I287" s="226"/>
      <c r="J287" s="226"/>
    </row>
    <row r="288" spans="1:10" s="117" customFormat="1" x14ac:dyDescent="0.2">
      <c r="A288" s="226"/>
      <c r="B288" s="226"/>
      <c r="C288" s="226"/>
      <c r="D288" s="226"/>
      <c r="E288" s="226"/>
      <c r="F288" s="226"/>
      <c r="G288" s="226"/>
      <c r="H288" s="226"/>
      <c r="I288" s="226"/>
      <c r="J288" s="226"/>
    </row>
    <row r="289" spans="1:10" s="117" customFormat="1" x14ac:dyDescent="0.2">
      <c r="A289" s="226"/>
      <c r="B289" s="226"/>
      <c r="C289" s="226"/>
      <c r="D289" s="226"/>
      <c r="E289" s="226"/>
      <c r="F289" s="226"/>
      <c r="G289" s="226"/>
      <c r="H289" s="226"/>
      <c r="I289" s="226"/>
      <c r="J289" s="226"/>
    </row>
    <row r="290" spans="1:10" s="117" customFormat="1" x14ac:dyDescent="0.2">
      <c r="A290" s="226"/>
      <c r="B290" s="226"/>
      <c r="C290" s="226"/>
      <c r="D290" s="226"/>
      <c r="E290" s="226"/>
      <c r="F290" s="226"/>
      <c r="G290" s="226"/>
      <c r="H290" s="226"/>
      <c r="I290" s="226"/>
      <c r="J290" s="226"/>
    </row>
    <row r="291" spans="1:10" s="117" customFormat="1" x14ac:dyDescent="0.2">
      <c r="A291" s="226"/>
      <c r="B291" s="226"/>
      <c r="C291" s="226"/>
      <c r="D291" s="226"/>
      <c r="E291" s="226"/>
      <c r="F291" s="226"/>
      <c r="G291" s="226"/>
      <c r="H291" s="226"/>
      <c r="I291" s="226"/>
      <c r="J291" s="226"/>
    </row>
    <row r="292" spans="1:10" s="117" customFormat="1" x14ac:dyDescent="0.2">
      <c r="A292" s="226"/>
      <c r="B292" s="226"/>
      <c r="C292" s="226"/>
      <c r="D292" s="226"/>
      <c r="E292" s="226"/>
      <c r="F292" s="226"/>
      <c r="G292" s="226"/>
      <c r="H292" s="226"/>
      <c r="I292" s="226"/>
      <c r="J292" s="226"/>
    </row>
    <row r="293" spans="1:10" s="117" customFormat="1" x14ac:dyDescent="0.2">
      <c r="A293" s="226"/>
      <c r="B293" s="226"/>
      <c r="C293" s="226"/>
      <c r="D293" s="226"/>
      <c r="E293" s="226"/>
      <c r="F293" s="226"/>
      <c r="G293" s="226"/>
      <c r="H293" s="226"/>
      <c r="I293" s="226"/>
      <c r="J293" s="226"/>
    </row>
    <row r="294" spans="1:10" s="117" customFormat="1" x14ac:dyDescent="0.2">
      <c r="A294" s="226"/>
      <c r="B294" s="226"/>
      <c r="C294" s="226"/>
      <c r="D294" s="226"/>
      <c r="E294" s="226"/>
      <c r="F294" s="226"/>
      <c r="G294" s="226"/>
      <c r="H294" s="226"/>
      <c r="I294" s="226"/>
      <c r="J294" s="226"/>
    </row>
    <row r="295" spans="1:10" s="117" customFormat="1" x14ac:dyDescent="0.2">
      <c r="A295" s="226"/>
      <c r="B295" s="226"/>
      <c r="C295" s="226"/>
      <c r="D295" s="226"/>
      <c r="E295" s="226"/>
      <c r="F295" s="226"/>
      <c r="G295" s="226"/>
      <c r="H295" s="226"/>
      <c r="I295" s="226"/>
      <c r="J295" s="226"/>
    </row>
    <row r="296" spans="1:10" s="117" customFormat="1" x14ac:dyDescent="0.2">
      <c r="A296" s="226"/>
      <c r="B296" s="226"/>
      <c r="C296" s="226"/>
      <c r="D296" s="226"/>
      <c r="E296" s="226"/>
      <c r="F296" s="226"/>
      <c r="G296" s="226"/>
      <c r="H296" s="226"/>
      <c r="I296" s="226"/>
      <c r="J296" s="226"/>
    </row>
    <row r="297" spans="1:10" s="117" customFormat="1" x14ac:dyDescent="0.2">
      <c r="A297" s="226"/>
      <c r="B297" s="226"/>
      <c r="C297" s="226"/>
      <c r="D297" s="226"/>
      <c r="E297" s="226"/>
      <c r="F297" s="226"/>
      <c r="G297" s="226"/>
      <c r="H297" s="226"/>
      <c r="I297" s="226"/>
      <c r="J297" s="226"/>
    </row>
    <row r="298" spans="1:10" s="117" customFormat="1" x14ac:dyDescent="0.2">
      <c r="A298" s="226"/>
      <c r="B298" s="226"/>
      <c r="C298" s="226"/>
      <c r="D298" s="226"/>
      <c r="E298" s="226"/>
      <c r="F298" s="226"/>
      <c r="G298" s="226"/>
      <c r="H298" s="226"/>
      <c r="I298" s="226"/>
      <c r="J298" s="226"/>
    </row>
    <row r="299" spans="1:10" s="117" customFormat="1" x14ac:dyDescent="0.2">
      <c r="A299" s="226"/>
      <c r="B299" s="226"/>
      <c r="C299" s="226"/>
      <c r="D299" s="226"/>
      <c r="E299" s="226"/>
      <c r="F299" s="226"/>
      <c r="G299" s="226"/>
      <c r="H299" s="226"/>
      <c r="I299" s="226"/>
      <c r="J299" s="226"/>
    </row>
    <row r="300" spans="1:10" s="117" customFormat="1" x14ac:dyDescent="0.2">
      <c r="A300" s="226"/>
      <c r="B300" s="226"/>
      <c r="C300" s="226"/>
      <c r="D300" s="226"/>
      <c r="E300" s="226"/>
      <c r="F300" s="226"/>
      <c r="G300" s="226"/>
      <c r="H300" s="226"/>
      <c r="I300" s="226"/>
      <c r="J300" s="226"/>
    </row>
    <row r="301" spans="1:10" s="117" customFormat="1" x14ac:dyDescent="0.2">
      <c r="A301" s="226"/>
      <c r="B301" s="226"/>
      <c r="C301" s="226"/>
      <c r="D301" s="226"/>
      <c r="E301" s="226"/>
      <c r="F301" s="226"/>
      <c r="G301" s="226"/>
      <c r="H301" s="226"/>
      <c r="I301" s="226"/>
      <c r="J301" s="226"/>
    </row>
    <row r="302" spans="1:10" s="117" customFormat="1" x14ac:dyDescent="0.2">
      <c r="A302" s="226"/>
      <c r="B302" s="226"/>
      <c r="C302" s="226"/>
      <c r="D302" s="226"/>
      <c r="E302" s="226"/>
      <c r="F302" s="226"/>
      <c r="G302" s="226"/>
      <c r="H302" s="226"/>
      <c r="I302" s="226"/>
      <c r="J302" s="226"/>
    </row>
    <row r="303" spans="1:10" s="117" customFormat="1" x14ac:dyDescent="0.2">
      <c r="A303" s="226"/>
      <c r="B303" s="226"/>
      <c r="C303" s="226"/>
      <c r="D303" s="226"/>
      <c r="E303" s="226"/>
      <c r="F303" s="226"/>
      <c r="G303" s="226"/>
      <c r="H303" s="226"/>
      <c r="I303" s="226"/>
      <c r="J303" s="226"/>
    </row>
    <row r="304" spans="1:10" s="117" customFormat="1" x14ac:dyDescent="0.2">
      <c r="A304" s="226"/>
      <c r="B304" s="226"/>
      <c r="C304" s="226"/>
      <c r="D304" s="226"/>
      <c r="E304" s="226"/>
      <c r="F304" s="226"/>
      <c r="G304" s="226"/>
      <c r="H304" s="226"/>
      <c r="I304" s="226"/>
      <c r="J304" s="226"/>
    </row>
    <row r="305" spans="1:10" s="117" customFormat="1" x14ac:dyDescent="0.2">
      <c r="A305" s="226"/>
      <c r="B305" s="226"/>
      <c r="C305" s="226"/>
      <c r="D305" s="226"/>
      <c r="E305" s="226"/>
      <c r="F305" s="226"/>
      <c r="G305" s="226"/>
      <c r="H305" s="226"/>
      <c r="I305" s="226"/>
      <c r="J305" s="226"/>
    </row>
    <row r="306" spans="1:10" s="117" customFormat="1" x14ac:dyDescent="0.2">
      <c r="A306" s="226"/>
      <c r="B306" s="226"/>
      <c r="C306" s="226"/>
      <c r="D306" s="226"/>
      <c r="E306" s="226"/>
      <c r="F306" s="226"/>
      <c r="G306" s="226"/>
      <c r="H306" s="226"/>
      <c r="I306" s="226"/>
      <c r="J306" s="226"/>
    </row>
    <row r="307" spans="1:10" s="117" customFormat="1" x14ac:dyDescent="0.2">
      <c r="A307" s="226"/>
      <c r="B307" s="226"/>
      <c r="C307" s="226"/>
      <c r="D307" s="226"/>
      <c r="E307" s="226"/>
      <c r="F307" s="226"/>
      <c r="G307" s="226"/>
      <c r="H307" s="226"/>
      <c r="I307" s="226"/>
      <c r="J307" s="226"/>
    </row>
    <row r="308" spans="1:10" s="117" customFormat="1" x14ac:dyDescent="0.2">
      <c r="A308" s="226"/>
      <c r="B308" s="226"/>
      <c r="C308" s="226"/>
      <c r="D308" s="226"/>
      <c r="E308" s="226"/>
      <c r="F308" s="226"/>
      <c r="G308" s="226"/>
      <c r="H308" s="226"/>
      <c r="I308" s="226"/>
      <c r="J308" s="226"/>
    </row>
    <row r="309" spans="1:10" s="117" customFormat="1" x14ac:dyDescent="0.2">
      <c r="A309" s="226"/>
      <c r="B309" s="226"/>
      <c r="C309" s="226"/>
      <c r="D309" s="226"/>
      <c r="E309" s="226"/>
      <c r="F309" s="226"/>
      <c r="G309" s="226"/>
      <c r="H309" s="226"/>
      <c r="I309" s="226"/>
      <c r="J309" s="226"/>
    </row>
    <row r="310" spans="1:10" s="117" customFormat="1" x14ac:dyDescent="0.2">
      <c r="A310" s="226"/>
      <c r="B310" s="226"/>
      <c r="C310" s="226"/>
      <c r="D310" s="226"/>
      <c r="E310" s="226"/>
      <c r="F310" s="226"/>
      <c r="G310" s="226"/>
      <c r="H310" s="226"/>
      <c r="I310" s="226"/>
      <c r="J310" s="226"/>
    </row>
    <row r="311" spans="1:10" s="117" customFormat="1" x14ac:dyDescent="0.2">
      <c r="A311" s="226"/>
      <c r="B311" s="226"/>
      <c r="C311" s="226"/>
      <c r="D311" s="226"/>
      <c r="E311" s="226"/>
      <c r="F311" s="226"/>
      <c r="G311" s="226"/>
      <c r="H311" s="226"/>
      <c r="I311" s="226"/>
      <c r="J311" s="226"/>
    </row>
    <row r="312" spans="1:10" s="117" customFormat="1" x14ac:dyDescent="0.2">
      <c r="A312" s="226"/>
      <c r="B312" s="226"/>
      <c r="C312" s="226"/>
      <c r="D312" s="226"/>
      <c r="E312" s="226"/>
      <c r="F312" s="226"/>
      <c r="G312" s="226"/>
      <c r="H312" s="226"/>
      <c r="I312" s="226"/>
      <c r="J312" s="226"/>
    </row>
    <row r="313" spans="1:10" s="117" customFormat="1" x14ac:dyDescent="0.2">
      <c r="A313" s="226"/>
      <c r="B313" s="226"/>
      <c r="C313" s="226"/>
      <c r="D313" s="226"/>
      <c r="E313" s="226"/>
      <c r="F313" s="226"/>
      <c r="G313" s="226"/>
      <c r="H313" s="226"/>
      <c r="I313" s="226"/>
      <c r="J313" s="226"/>
    </row>
    <row r="314" spans="1:10" s="117" customFormat="1" x14ac:dyDescent="0.2">
      <c r="A314" s="226"/>
      <c r="B314" s="226"/>
      <c r="C314" s="226"/>
      <c r="D314" s="226"/>
      <c r="E314" s="226"/>
      <c r="F314" s="226"/>
      <c r="G314" s="226"/>
      <c r="H314" s="226"/>
      <c r="I314" s="226"/>
      <c r="J314" s="226"/>
    </row>
    <row r="315" spans="1:10" s="117" customFormat="1" x14ac:dyDescent="0.2">
      <c r="A315" s="226"/>
      <c r="B315" s="226"/>
      <c r="C315" s="226"/>
      <c r="D315" s="226"/>
      <c r="E315" s="226"/>
      <c r="F315" s="226"/>
      <c r="G315" s="226"/>
      <c r="H315" s="226"/>
      <c r="I315" s="226"/>
      <c r="J315" s="226"/>
    </row>
    <row r="316" spans="1:10" s="117" customFormat="1" x14ac:dyDescent="0.2">
      <c r="A316" s="226"/>
      <c r="B316" s="226"/>
      <c r="C316" s="226"/>
      <c r="D316" s="226"/>
      <c r="E316" s="226"/>
      <c r="F316" s="226"/>
      <c r="G316" s="226"/>
      <c r="H316" s="226"/>
      <c r="I316" s="226"/>
      <c r="J316" s="226"/>
    </row>
    <row r="317" spans="1:10" s="117" customFormat="1" x14ac:dyDescent="0.2">
      <c r="A317" s="226"/>
      <c r="B317" s="226"/>
      <c r="C317" s="226"/>
      <c r="D317" s="226"/>
      <c r="E317" s="226"/>
      <c r="F317" s="226"/>
      <c r="G317" s="226"/>
      <c r="H317" s="226"/>
      <c r="I317" s="226"/>
      <c r="J317" s="226"/>
    </row>
    <row r="318" spans="1:10" s="117" customFormat="1" x14ac:dyDescent="0.2">
      <c r="A318" s="226"/>
      <c r="B318" s="226"/>
      <c r="C318" s="226"/>
      <c r="D318" s="226"/>
      <c r="E318" s="226"/>
      <c r="F318" s="226"/>
      <c r="G318" s="226"/>
      <c r="H318" s="226"/>
      <c r="I318" s="226"/>
      <c r="J318" s="226"/>
    </row>
    <row r="319" spans="1:10" s="117" customFormat="1" x14ac:dyDescent="0.2">
      <c r="A319" s="226"/>
      <c r="B319" s="226"/>
      <c r="C319" s="226"/>
      <c r="D319" s="226"/>
      <c r="E319" s="226"/>
      <c r="F319" s="226"/>
      <c r="G319" s="226"/>
      <c r="H319" s="226"/>
      <c r="I319" s="226"/>
      <c r="J319" s="226"/>
    </row>
    <row r="320" spans="1:10" s="117" customFormat="1" x14ac:dyDescent="0.2">
      <c r="A320" s="226"/>
      <c r="B320" s="226"/>
      <c r="C320" s="226"/>
      <c r="D320" s="226"/>
      <c r="E320" s="226"/>
      <c r="F320" s="226"/>
      <c r="G320" s="226"/>
      <c r="H320" s="226"/>
      <c r="I320" s="226"/>
      <c r="J320" s="226"/>
    </row>
    <row r="321" spans="1:10" s="117" customFormat="1" x14ac:dyDescent="0.2">
      <c r="A321" s="226"/>
      <c r="B321" s="226"/>
      <c r="C321" s="226"/>
      <c r="D321" s="226"/>
      <c r="E321" s="226"/>
      <c r="F321" s="226"/>
      <c r="G321" s="226"/>
      <c r="H321" s="226"/>
      <c r="I321" s="226"/>
      <c r="J321" s="226"/>
    </row>
    <row r="322" spans="1:10" s="117" customFormat="1" x14ac:dyDescent="0.2">
      <c r="A322" s="226"/>
      <c r="B322" s="226"/>
      <c r="C322" s="226"/>
      <c r="D322" s="226"/>
      <c r="E322" s="226"/>
      <c r="F322" s="226"/>
      <c r="G322" s="226"/>
      <c r="H322" s="226"/>
      <c r="I322" s="226"/>
      <c r="J322" s="226"/>
    </row>
    <row r="323" spans="1:10" s="117" customFormat="1" x14ac:dyDescent="0.2">
      <c r="A323" s="226"/>
      <c r="B323" s="226"/>
      <c r="C323" s="226"/>
      <c r="D323" s="226"/>
      <c r="E323" s="226"/>
      <c r="F323" s="226"/>
      <c r="G323" s="226"/>
      <c r="H323" s="226"/>
      <c r="I323" s="226"/>
      <c r="J323" s="226"/>
    </row>
    <row r="324" spans="1:10" s="117" customFormat="1" x14ac:dyDescent="0.2">
      <c r="A324" s="226"/>
      <c r="B324" s="226"/>
      <c r="C324" s="226"/>
      <c r="D324" s="226"/>
      <c r="E324" s="226"/>
      <c r="F324" s="226"/>
      <c r="G324" s="226"/>
      <c r="H324" s="226"/>
      <c r="I324" s="226"/>
      <c r="J324" s="226"/>
    </row>
    <row r="325" spans="1:10" s="117" customFormat="1" x14ac:dyDescent="0.2">
      <c r="A325" s="226"/>
      <c r="B325" s="226"/>
      <c r="C325" s="226"/>
      <c r="D325" s="226"/>
      <c r="E325" s="226"/>
      <c r="F325" s="226"/>
      <c r="G325" s="226"/>
      <c r="H325" s="226"/>
      <c r="I325" s="226"/>
      <c r="J325" s="226"/>
    </row>
    <row r="326" spans="1:10" s="117" customFormat="1" x14ac:dyDescent="0.2">
      <c r="A326" s="226"/>
      <c r="B326" s="226"/>
      <c r="C326" s="226"/>
      <c r="D326" s="226"/>
      <c r="E326" s="226"/>
      <c r="F326" s="226"/>
      <c r="G326" s="226"/>
      <c r="H326" s="226"/>
      <c r="I326" s="226"/>
      <c r="J326" s="226"/>
    </row>
    <row r="327" spans="1:10" s="117" customFormat="1" x14ac:dyDescent="0.2">
      <c r="A327" s="226"/>
      <c r="B327" s="226"/>
      <c r="C327" s="226"/>
      <c r="D327" s="226"/>
      <c r="E327" s="226"/>
      <c r="F327" s="226"/>
      <c r="G327" s="226"/>
      <c r="H327" s="226"/>
      <c r="I327" s="226"/>
      <c r="J327" s="226"/>
    </row>
    <row r="328" spans="1:10" s="117" customFormat="1" x14ac:dyDescent="0.2">
      <c r="A328" s="226"/>
      <c r="B328" s="226"/>
      <c r="C328" s="226"/>
      <c r="D328" s="226"/>
      <c r="E328" s="226"/>
      <c r="F328" s="226"/>
      <c r="G328" s="226"/>
      <c r="H328" s="226"/>
      <c r="I328" s="226"/>
      <c r="J328" s="226"/>
    </row>
    <row r="329" spans="1:10" s="117" customFormat="1" x14ac:dyDescent="0.2">
      <c r="A329" s="226"/>
      <c r="B329" s="226"/>
      <c r="C329" s="226"/>
      <c r="D329" s="226"/>
      <c r="E329" s="226"/>
      <c r="F329" s="226"/>
      <c r="G329" s="226"/>
      <c r="H329" s="226"/>
      <c r="I329" s="226"/>
      <c r="J329" s="226"/>
    </row>
    <row r="330" spans="1:10" s="117" customFormat="1" x14ac:dyDescent="0.2">
      <c r="A330" s="226"/>
      <c r="B330" s="226"/>
      <c r="C330" s="226"/>
      <c r="D330" s="226"/>
      <c r="E330" s="226"/>
      <c r="F330" s="226"/>
      <c r="G330" s="226"/>
      <c r="H330" s="226"/>
      <c r="I330" s="226"/>
      <c r="J330" s="226"/>
    </row>
    <row r="331" spans="1:10" s="117" customFormat="1" x14ac:dyDescent="0.2">
      <c r="A331" s="226"/>
      <c r="B331" s="226"/>
      <c r="C331" s="226"/>
      <c r="D331" s="226"/>
      <c r="E331" s="226"/>
      <c r="F331" s="226"/>
      <c r="G331" s="226"/>
      <c r="H331" s="226"/>
      <c r="I331" s="226"/>
      <c r="J331" s="226"/>
    </row>
    <row r="332" spans="1:10" s="117" customFormat="1" x14ac:dyDescent="0.2">
      <c r="A332" s="226"/>
      <c r="B332" s="226"/>
      <c r="C332" s="226"/>
      <c r="D332" s="226"/>
      <c r="E332" s="226"/>
      <c r="F332" s="226"/>
      <c r="G332" s="226"/>
      <c r="H332" s="226"/>
      <c r="I332" s="226"/>
      <c r="J332" s="226"/>
    </row>
    <row r="333" spans="1:10" s="117" customFormat="1" x14ac:dyDescent="0.2">
      <c r="A333" s="226"/>
      <c r="B333" s="226"/>
      <c r="C333" s="226"/>
      <c r="D333" s="226"/>
      <c r="E333" s="226"/>
      <c r="F333" s="226"/>
      <c r="G333" s="226"/>
      <c r="H333" s="226"/>
      <c r="I333" s="226"/>
      <c r="J333" s="226"/>
    </row>
    <row r="334" spans="1:10" s="117" customFormat="1" x14ac:dyDescent="0.2">
      <c r="A334" s="226"/>
      <c r="B334" s="226"/>
      <c r="C334" s="226"/>
      <c r="D334" s="226"/>
      <c r="E334" s="226"/>
      <c r="F334" s="226"/>
      <c r="G334" s="226"/>
      <c r="H334" s="226"/>
      <c r="I334" s="226"/>
      <c r="J334" s="226"/>
    </row>
    <row r="335" spans="1:10" s="117" customFormat="1" x14ac:dyDescent="0.2">
      <c r="A335" s="226"/>
      <c r="B335" s="226"/>
      <c r="C335" s="226"/>
      <c r="D335" s="226"/>
      <c r="E335" s="226"/>
      <c r="F335" s="226"/>
      <c r="G335" s="226"/>
      <c r="H335" s="226"/>
      <c r="I335" s="226"/>
      <c r="J335" s="226"/>
    </row>
    <row r="336" spans="1:10" s="117" customFormat="1" x14ac:dyDescent="0.2">
      <c r="A336" s="226"/>
      <c r="B336" s="226"/>
      <c r="C336" s="226"/>
      <c r="D336" s="226"/>
      <c r="E336" s="226"/>
      <c r="F336" s="226"/>
      <c r="G336" s="226"/>
      <c r="H336" s="226"/>
      <c r="I336" s="226"/>
      <c r="J336" s="226"/>
    </row>
    <row r="337" spans="1:10" s="117" customFormat="1" x14ac:dyDescent="0.2">
      <c r="A337" s="226"/>
      <c r="B337" s="226"/>
      <c r="C337" s="226"/>
      <c r="D337" s="226"/>
      <c r="E337" s="226"/>
      <c r="F337" s="226"/>
      <c r="G337" s="226"/>
      <c r="H337" s="226"/>
      <c r="I337" s="226"/>
      <c r="J337" s="226"/>
    </row>
    <row r="338" spans="1:10" s="117" customFormat="1" x14ac:dyDescent="0.2">
      <c r="A338" s="226"/>
      <c r="B338" s="226"/>
      <c r="C338" s="226"/>
      <c r="D338" s="226"/>
      <c r="E338" s="226"/>
      <c r="F338" s="226"/>
      <c r="G338" s="226"/>
      <c r="H338" s="226"/>
      <c r="I338" s="226"/>
      <c r="J338" s="226"/>
    </row>
    <row r="339" spans="1:10" s="117" customFormat="1" x14ac:dyDescent="0.2">
      <c r="A339" s="226"/>
      <c r="B339" s="226"/>
      <c r="C339" s="226"/>
      <c r="D339" s="226"/>
      <c r="E339" s="226"/>
      <c r="F339" s="226"/>
      <c r="G339" s="226"/>
      <c r="H339" s="226"/>
      <c r="I339" s="226"/>
      <c r="J339" s="226"/>
    </row>
    <row r="340" spans="1:10" s="117" customFormat="1" x14ac:dyDescent="0.2">
      <c r="A340" s="226"/>
      <c r="B340" s="226"/>
      <c r="C340" s="226"/>
      <c r="D340" s="226"/>
      <c r="E340" s="226"/>
      <c r="F340" s="226"/>
      <c r="G340" s="226"/>
      <c r="H340" s="226"/>
      <c r="I340" s="226"/>
      <c r="J340" s="226"/>
    </row>
    <row r="341" spans="1:10" s="117" customFormat="1" x14ac:dyDescent="0.2">
      <c r="A341" s="226"/>
      <c r="B341" s="226"/>
      <c r="C341" s="226"/>
      <c r="D341" s="226"/>
      <c r="E341" s="226"/>
      <c r="F341" s="226"/>
      <c r="G341" s="226"/>
      <c r="H341" s="226"/>
      <c r="I341" s="226"/>
      <c r="J341" s="226"/>
    </row>
    <row r="342" spans="1:10" s="117" customFormat="1" x14ac:dyDescent="0.2">
      <c r="A342" s="226"/>
      <c r="B342" s="226"/>
      <c r="C342" s="226"/>
      <c r="D342" s="226"/>
      <c r="E342" s="226"/>
      <c r="F342" s="226"/>
      <c r="G342" s="226"/>
      <c r="H342" s="226"/>
      <c r="I342" s="226"/>
      <c r="J342" s="226"/>
    </row>
    <row r="343" spans="1:10" s="117" customFormat="1" x14ac:dyDescent="0.2">
      <c r="A343" s="226"/>
      <c r="B343" s="226"/>
      <c r="C343" s="226"/>
      <c r="D343" s="226"/>
      <c r="E343" s="226"/>
      <c r="F343" s="226"/>
      <c r="G343" s="226"/>
      <c r="H343" s="226"/>
      <c r="I343" s="226"/>
      <c r="J343" s="226"/>
    </row>
    <row r="344" spans="1:10" s="117" customFormat="1" x14ac:dyDescent="0.2">
      <c r="A344" s="226"/>
      <c r="B344" s="226"/>
      <c r="C344" s="226"/>
      <c r="D344" s="226"/>
      <c r="E344" s="226"/>
      <c r="F344" s="226"/>
      <c r="G344" s="226"/>
      <c r="H344" s="226"/>
      <c r="I344" s="226"/>
      <c r="J344" s="226"/>
    </row>
    <row r="345" spans="1:10" s="117" customFormat="1" x14ac:dyDescent="0.2">
      <c r="A345" s="226"/>
      <c r="B345" s="226"/>
      <c r="C345" s="226"/>
      <c r="D345" s="226"/>
      <c r="E345" s="226"/>
      <c r="F345" s="226"/>
      <c r="G345" s="226"/>
      <c r="H345" s="226"/>
      <c r="I345" s="226"/>
      <c r="J345" s="226"/>
    </row>
    <row r="346" spans="1:10" s="117" customFormat="1" x14ac:dyDescent="0.2">
      <c r="A346" s="226"/>
      <c r="B346" s="226"/>
      <c r="C346" s="226"/>
      <c r="D346" s="226"/>
      <c r="E346" s="226"/>
      <c r="F346" s="226"/>
      <c r="G346" s="226"/>
      <c r="H346" s="226"/>
      <c r="I346" s="226"/>
      <c r="J346" s="226"/>
    </row>
    <row r="347" spans="1:10" s="117" customFormat="1" x14ac:dyDescent="0.2">
      <c r="A347" s="226"/>
      <c r="B347" s="226"/>
      <c r="C347" s="226"/>
      <c r="D347" s="226"/>
      <c r="E347" s="226"/>
      <c r="F347" s="226"/>
      <c r="G347" s="226"/>
      <c r="H347" s="226"/>
      <c r="I347" s="226"/>
      <c r="J347" s="226"/>
    </row>
    <row r="348" spans="1:10" s="117" customFormat="1" x14ac:dyDescent="0.2">
      <c r="A348" s="226"/>
      <c r="B348" s="226"/>
      <c r="C348" s="226"/>
      <c r="D348" s="226"/>
      <c r="E348" s="226"/>
      <c r="F348" s="226"/>
      <c r="G348" s="226"/>
      <c r="H348" s="226"/>
      <c r="I348" s="226"/>
      <c r="J348" s="226"/>
    </row>
    <row r="349" spans="1:10" s="117" customFormat="1" x14ac:dyDescent="0.2">
      <c r="A349" s="226"/>
      <c r="B349" s="226"/>
      <c r="C349" s="226"/>
      <c r="D349" s="226"/>
      <c r="E349" s="226"/>
      <c r="F349" s="226"/>
      <c r="G349" s="226"/>
      <c r="H349" s="226"/>
      <c r="I349" s="226"/>
      <c r="J349" s="226"/>
    </row>
    <row r="350" spans="1:10" s="117" customFormat="1" x14ac:dyDescent="0.2">
      <c r="A350" s="226"/>
      <c r="B350" s="226"/>
      <c r="C350" s="226"/>
      <c r="D350" s="226"/>
      <c r="E350" s="226"/>
      <c r="F350" s="226"/>
      <c r="G350" s="226"/>
      <c r="H350" s="226"/>
      <c r="I350" s="226"/>
      <c r="J350" s="226"/>
    </row>
    <row r="351" spans="1:10" s="117" customFormat="1" x14ac:dyDescent="0.2">
      <c r="A351" s="226"/>
      <c r="B351" s="226"/>
      <c r="C351" s="226"/>
      <c r="D351" s="226"/>
      <c r="E351" s="226"/>
      <c r="F351" s="226"/>
      <c r="G351" s="226"/>
      <c r="H351" s="226"/>
      <c r="I351" s="226"/>
      <c r="J351" s="226"/>
    </row>
    <row r="352" spans="1:10" s="117" customFormat="1" x14ac:dyDescent="0.2">
      <c r="A352" s="226"/>
      <c r="B352" s="226"/>
      <c r="C352" s="226"/>
      <c r="D352" s="226"/>
      <c r="E352" s="226"/>
      <c r="F352" s="226"/>
      <c r="G352" s="226"/>
      <c r="H352" s="226"/>
      <c r="I352" s="226"/>
      <c r="J352" s="226"/>
    </row>
    <row r="353" spans="1:10" s="117" customFormat="1" x14ac:dyDescent="0.2">
      <c r="A353" s="226"/>
      <c r="B353" s="226"/>
      <c r="C353" s="226"/>
      <c r="D353" s="226"/>
      <c r="E353" s="226"/>
      <c r="F353" s="226"/>
      <c r="G353" s="226"/>
      <c r="H353" s="226"/>
      <c r="I353" s="226"/>
      <c r="J353" s="226"/>
    </row>
    <row r="354" spans="1:10" s="117" customFormat="1" x14ac:dyDescent="0.2">
      <c r="A354" s="226"/>
      <c r="B354" s="226"/>
      <c r="C354" s="226"/>
      <c r="D354" s="226"/>
      <c r="E354" s="226"/>
      <c r="F354" s="226"/>
      <c r="G354" s="226"/>
      <c r="H354" s="226"/>
      <c r="I354" s="226"/>
      <c r="J354" s="226"/>
    </row>
    <row r="355" spans="1:10" s="117" customFormat="1" x14ac:dyDescent="0.2">
      <c r="A355" s="226"/>
      <c r="B355" s="226"/>
      <c r="C355" s="226"/>
      <c r="D355" s="226"/>
      <c r="E355" s="226"/>
      <c r="F355" s="226"/>
      <c r="G355" s="226"/>
      <c r="H355" s="226"/>
      <c r="I355" s="226"/>
      <c r="J355" s="226"/>
    </row>
    <row r="356" spans="1:10" s="117" customFormat="1" x14ac:dyDescent="0.2">
      <c r="A356" s="226"/>
      <c r="B356" s="226"/>
      <c r="C356" s="226"/>
      <c r="D356" s="226"/>
      <c r="E356" s="226"/>
      <c r="F356" s="226"/>
      <c r="G356" s="226"/>
      <c r="H356" s="226"/>
      <c r="I356" s="226"/>
      <c r="J356" s="226"/>
    </row>
    <row r="357" spans="1:10" s="117" customFormat="1" x14ac:dyDescent="0.2">
      <c r="A357" s="226"/>
      <c r="B357" s="226"/>
      <c r="C357" s="226"/>
      <c r="D357" s="226"/>
      <c r="E357" s="226"/>
      <c r="F357" s="226"/>
      <c r="G357" s="226"/>
      <c r="H357" s="226"/>
      <c r="I357" s="226"/>
      <c r="J357" s="226"/>
    </row>
    <row r="358" spans="1:10" s="117" customFormat="1" x14ac:dyDescent="0.2">
      <c r="A358" s="226"/>
      <c r="B358" s="226"/>
      <c r="C358" s="226"/>
      <c r="D358" s="226"/>
      <c r="E358" s="226"/>
      <c r="F358" s="226"/>
      <c r="G358" s="226"/>
      <c r="H358" s="226"/>
      <c r="I358" s="226"/>
      <c r="J358" s="226"/>
    </row>
    <row r="359" spans="1:10" s="117" customFormat="1" x14ac:dyDescent="0.2">
      <c r="A359" s="226"/>
      <c r="B359" s="226"/>
      <c r="C359" s="226"/>
      <c r="D359" s="226"/>
      <c r="E359" s="226"/>
      <c r="F359" s="226"/>
      <c r="G359" s="226"/>
      <c r="H359" s="226"/>
      <c r="I359" s="226"/>
      <c r="J359" s="226"/>
    </row>
    <row r="360" spans="1:10" s="117" customFormat="1" x14ac:dyDescent="0.2">
      <c r="A360" s="226"/>
      <c r="B360" s="226"/>
      <c r="C360" s="226"/>
      <c r="D360" s="226"/>
      <c r="E360" s="226"/>
      <c r="F360" s="226"/>
      <c r="G360" s="226"/>
      <c r="H360" s="226"/>
      <c r="I360" s="226"/>
      <c r="J360" s="226"/>
    </row>
    <row r="361" spans="1:10" s="117" customFormat="1" x14ac:dyDescent="0.2">
      <c r="A361" s="226"/>
      <c r="B361" s="226"/>
      <c r="C361" s="226"/>
      <c r="D361" s="226"/>
      <c r="E361" s="226"/>
      <c r="F361" s="226"/>
      <c r="G361" s="226"/>
      <c r="H361" s="226"/>
      <c r="I361" s="226"/>
      <c r="J361" s="226"/>
    </row>
    <row r="362" spans="1:10" s="117" customFormat="1" x14ac:dyDescent="0.2">
      <c r="A362" s="226"/>
      <c r="B362" s="226"/>
      <c r="C362" s="226"/>
      <c r="D362" s="226"/>
      <c r="E362" s="226"/>
      <c r="F362" s="226"/>
      <c r="G362" s="226"/>
      <c r="H362" s="226"/>
      <c r="I362" s="226"/>
      <c r="J362" s="226"/>
    </row>
    <row r="363" spans="1:10" s="117" customFormat="1" x14ac:dyDescent="0.2">
      <c r="A363" s="226"/>
      <c r="B363" s="226"/>
      <c r="C363" s="226"/>
      <c r="D363" s="226"/>
      <c r="E363" s="226"/>
      <c r="F363" s="226"/>
      <c r="G363" s="226"/>
      <c r="H363" s="226"/>
      <c r="I363" s="226"/>
      <c r="J363" s="226"/>
    </row>
    <row r="364" spans="1:10" s="117" customFormat="1" x14ac:dyDescent="0.2">
      <c r="A364" s="226"/>
      <c r="B364" s="226"/>
      <c r="C364" s="226"/>
      <c r="D364" s="226"/>
      <c r="E364" s="226"/>
      <c r="F364" s="226"/>
      <c r="G364" s="226"/>
      <c r="H364" s="226"/>
      <c r="I364" s="226"/>
      <c r="J364" s="226"/>
    </row>
    <row r="365" spans="1:10" s="117" customFormat="1" x14ac:dyDescent="0.2">
      <c r="A365" s="226"/>
      <c r="B365" s="226"/>
      <c r="C365" s="226"/>
      <c r="D365" s="226"/>
      <c r="E365" s="226"/>
      <c r="F365" s="226"/>
      <c r="G365" s="226"/>
      <c r="H365" s="226"/>
      <c r="I365" s="226"/>
      <c r="J365" s="226"/>
    </row>
    <row r="366" spans="1:10" s="117" customFormat="1" x14ac:dyDescent="0.2">
      <c r="A366" s="226"/>
      <c r="B366" s="226"/>
      <c r="C366" s="226"/>
      <c r="D366" s="226"/>
      <c r="E366" s="226"/>
      <c r="F366" s="226"/>
      <c r="G366" s="226"/>
      <c r="H366" s="226"/>
      <c r="I366" s="226"/>
      <c r="J366" s="226"/>
    </row>
    <row r="367" spans="1:10" s="117" customFormat="1" x14ac:dyDescent="0.2">
      <c r="A367" s="226"/>
      <c r="B367" s="226"/>
      <c r="C367" s="226"/>
      <c r="D367" s="226"/>
      <c r="E367" s="226"/>
      <c r="F367" s="226"/>
      <c r="G367" s="226"/>
      <c r="H367" s="226"/>
      <c r="I367" s="226"/>
      <c r="J367" s="226"/>
    </row>
    <row r="368" spans="1:10" s="117" customFormat="1" x14ac:dyDescent="0.2">
      <c r="A368" s="226"/>
      <c r="B368" s="226"/>
      <c r="C368" s="226"/>
      <c r="D368" s="226"/>
      <c r="E368" s="226"/>
      <c r="F368" s="226"/>
      <c r="G368" s="226"/>
      <c r="H368" s="226"/>
      <c r="I368" s="226"/>
      <c r="J368" s="226"/>
    </row>
    <row r="369" spans="1:10" s="117" customFormat="1" x14ac:dyDescent="0.2">
      <c r="A369" s="226"/>
      <c r="B369" s="226"/>
      <c r="C369" s="226"/>
      <c r="D369" s="226"/>
      <c r="E369" s="226"/>
      <c r="F369" s="226"/>
      <c r="G369" s="226"/>
      <c r="H369" s="226"/>
      <c r="I369" s="226"/>
      <c r="J369" s="226"/>
    </row>
    <row r="370" spans="1:10" s="117" customFormat="1" x14ac:dyDescent="0.2">
      <c r="A370" s="226"/>
      <c r="B370" s="226"/>
      <c r="C370" s="226"/>
      <c r="D370" s="226"/>
      <c r="E370" s="226"/>
      <c r="F370" s="226"/>
      <c r="G370" s="226"/>
      <c r="H370" s="226"/>
      <c r="I370" s="226"/>
      <c r="J370" s="226"/>
    </row>
    <row r="371" spans="1:10" s="117" customFormat="1" x14ac:dyDescent="0.2">
      <c r="A371" s="226"/>
      <c r="B371" s="226"/>
      <c r="C371" s="226"/>
      <c r="D371" s="226"/>
      <c r="E371" s="226"/>
      <c r="F371" s="226"/>
      <c r="G371" s="226"/>
      <c r="H371" s="226"/>
      <c r="I371" s="226"/>
      <c r="J371" s="226"/>
    </row>
    <row r="372" spans="1:10" s="117" customFormat="1" x14ac:dyDescent="0.2">
      <c r="A372" s="226"/>
      <c r="B372" s="226"/>
      <c r="C372" s="226"/>
      <c r="D372" s="226"/>
      <c r="E372" s="226"/>
      <c r="F372" s="226"/>
      <c r="G372" s="226"/>
      <c r="H372" s="226"/>
      <c r="I372" s="226"/>
      <c r="J372" s="226"/>
    </row>
    <row r="373" spans="1:10" s="117" customFormat="1" x14ac:dyDescent="0.2">
      <c r="A373" s="226"/>
      <c r="B373" s="226"/>
      <c r="C373" s="226"/>
      <c r="D373" s="226"/>
      <c r="E373" s="226"/>
      <c r="F373" s="226"/>
      <c r="G373" s="226"/>
      <c r="H373" s="226"/>
      <c r="I373" s="226"/>
      <c r="J373" s="226"/>
    </row>
    <row r="374" spans="1:10" s="117" customFormat="1" x14ac:dyDescent="0.2">
      <c r="A374" s="226"/>
      <c r="B374" s="226"/>
      <c r="C374" s="226"/>
      <c r="D374" s="226"/>
      <c r="E374" s="226"/>
      <c r="F374" s="226"/>
      <c r="G374" s="226"/>
      <c r="H374" s="226"/>
      <c r="I374" s="226"/>
      <c r="J374" s="226"/>
    </row>
    <row r="375" spans="1:10" s="117" customFormat="1" x14ac:dyDescent="0.2">
      <c r="A375" s="226"/>
      <c r="B375" s="226"/>
      <c r="C375" s="226"/>
      <c r="D375" s="226"/>
      <c r="E375" s="226"/>
      <c r="F375" s="226"/>
      <c r="G375" s="226"/>
      <c r="H375" s="226"/>
      <c r="I375" s="226"/>
      <c r="J375" s="226"/>
    </row>
    <row r="376" spans="1:10" s="117" customFormat="1" x14ac:dyDescent="0.2">
      <c r="A376" s="226"/>
      <c r="B376" s="226"/>
      <c r="C376" s="226"/>
      <c r="D376" s="226"/>
      <c r="E376" s="226"/>
      <c r="F376" s="226"/>
      <c r="G376" s="226"/>
      <c r="H376" s="226"/>
      <c r="I376" s="226"/>
      <c r="J376" s="226"/>
    </row>
    <row r="377" spans="1:10" s="117" customFormat="1" x14ac:dyDescent="0.2">
      <c r="A377" s="226"/>
      <c r="B377" s="226"/>
      <c r="C377" s="226"/>
      <c r="D377" s="226"/>
      <c r="E377" s="226"/>
      <c r="F377" s="226"/>
      <c r="G377" s="226"/>
      <c r="H377" s="226"/>
      <c r="I377" s="226"/>
      <c r="J377" s="226"/>
    </row>
    <row r="378" spans="1:10" s="117" customFormat="1" x14ac:dyDescent="0.2">
      <c r="A378" s="226"/>
      <c r="B378" s="226"/>
      <c r="C378" s="226"/>
      <c r="D378" s="226"/>
      <c r="E378" s="226"/>
      <c r="F378" s="226"/>
      <c r="G378" s="226"/>
      <c r="H378" s="226"/>
      <c r="I378" s="226"/>
      <c r="J378" s="226"/>
    </row>
    <row r="379" spans="1:10" s="117" customFormat="1" x14ac:dyDescent="0.2">
      <c r="A379" s="226"/>
      <c r="B379" s="226"/>
      <c r="C379" s="226"/>
      <c r="D379" s="226"/>
      <c r="E379" s="226"/>
      <c r="F379" s="226"/>
      <c r="G379" s="226"/>
      <c r="H379" s="226"/>
      <c r="I379" s="226"/>
      <c r="J379" s="226"/>
    </row>
    <row r="380" spans="1:10" s="117" customFormat="1" x14ac:dyDescent="0.2">
      <c r="A380" s="226"/>
      <c r="B380" s="226"/>
      <c r="C380" s="226"/>
      <c r="D380" s="226"/>
      <c r="E380" s="226"/>
      <c r="F380" s="226"/>
      <c r="G380" s="226"/>
      <c r="H380" s="226"/>
      <c r="I380" s="226"/>
      <c r="J380" s="226"/>
    </row>
    <row r="381" spans="1:10" s="117" customFormat="1" x14ac:dyDescent="0.2">
      <c r="A381" s="226"/>
      <c r="B381" s="226"/>
      <c r="C381" s="226"/>
      <c r="D381" s="226"/>
      <c r="E381" s="226"/>
      <c r="F381" s="226"/>
      <c r="G381" s="226"/>
      <c r="H381" s="226"/>
      <c r="I381" s="226"/>
      <c r="J381" s="226"/>
    </row>
    <row r="382" spans="1:10" s="117" customFormat="1" x14ac:dyDescent="0.2">
      <c r="A382" s="226"/>
      <c r="B382" s="226"/>
      <c r="C382" s="226"/>
      <c r="D382" s="226"/>
      <c r="E382" s="226"/>
      <c r="F382" s="226"/>
      <c r="G382" s="226"/>
      <c r="H382" s="226"/>
      <c r="I382" s="226"/>
      <c r="J382" s="226"/>
    </row>
    <row r="383" spans="1:10" s="117" customFormat="1" x14ac:dyDescent="0.2">
      <c r="A383" s="226"/>
      <c r="B383" s="226"/>
      <c r="C383" s="226"/>
      <c r="D383" s="226"/>
      <c r="E383" s="226"/>
      <c r="F383" s="226"/>
      <c r="G383" s="226"/>
      <c r="H383" s="226"/>
      <c r="I383" s="226"/>
      <c r="J383" s="226"/>
    </row>
    <row r="384" spans="1:10" s="117" customFormat="1" x14ac:dyDescent="0.2">
      <c r="A384" s="226"/>
      <c r="B384" s="226"/>
      <c r="C384" s="226"/>
      <c r="D384" s="226"/>
      <c r="E384" s="226"/>
      <c r="F384" s="226"/>
      <c r="G384" s="226"/>
      <c r="H384" s="226"/>
      <c r="I384" s="226"/>
      <c r="J384" s="226"/>
    </row>
    <row r="385" spans="1:10" s="117" customFormat="1" x14ac:dyDescent="0.2">
      <c r="A385" s="226"/>
      <c r="B385" s="226"/>
      <c r="C385" s="226"/>
      <c r="D385" s="226"/>
      <c r="E385" s="226"/>
      <c r="F385" s="226"/>
      <c r="G385" s="226"/>
      <c r="H385" s="226"/>
      <c r="I385" s="226"/>
      <c r="J385" s="226"/>
    </row>
    <row r="386" spans="1:10" s="117" customFormat="1" x14ac:dyDescent="0.2">
      <c r="A386" s="226"/>
      <c r="B386" s="226"/>
      <c r="C386" s="226"/>
      <c r="D386" s="226"/>
      <c r="E386" s="226"/>
      <c r="F386" s="226"/>
      <c r="G386" s="226"/>
      <c r="H386" s="226"/>
      <c r="I386" s="226"/>
      <c r="J386" s="226"/>
    </row>
    <row r="387" spans="1:10" s="117" customFormat="1" x14ac:dyDescent="0.2">
      <c r="A387" s="226"/>
      <c r="B387" s="226"/>
      <c r="C387" s="226"/>
      <c r="D387" s="226"/>
      <c r="E387" s="226"/>
      <c r="F387" s="226"/>
      <c r="G387" s="226"/>
      <c r="H387" s="226"/>
      <c r="I387" s="226"/>
      <c r="J387" s="226"/>
    </row>
    <row r="388" spans="1:10" s="117" customFormat="1" x14ac:dyDescent="0.2">
      <c r="A388" s="226"/>
      <c r="B388" s="226"/>
      <c r="C388" s="226"/>
      <c r="D388" s="226"/>
      <c r="E388" s="226"/>
      <c r="F388" s="226"/>
      <c r="G388" s="226"/>
      <c r="H388" s="226"/>
      <c r="I388" s="226"/>
      <c r="J388" s="226"/>
    </row>
    <row r="389" spans="1:10" s="117" customFormat="1" x14ac:dyDescent="0.2">
      <c r="A389" s="226"/>
      <c r="B389" s="226"/>
      <c r="C389" s="226"/>
      <c r="D389" s="226"/>
      <c r="E389" s="226"/>
      <c r="F389" s="226"/>
      <c r="G389" s="226"/>
      <c r="H389" s="226"/>
      <c r="I389" s="226"/>
      <c r="J389" s="226"/>
    </row>
    <row r="390" spans="1:10" s="117" customFormat="1" x14ac:dyDescent="0.2">
      <c r="A390" s="226"/>
      <c r="B390" s="226"/>
      <c r="C390" s="226"/>
      <c r="D390" s="226"/>
      <c r="E390" s="226"/>
      <c r="F390" s="226"/>
      <c r="G390" s="226"/>
      <c r="H390" s="226"/>
      <c r="I390" s="226"/>
      <c r="J390" s="226"/>
    </row>
    <row r="391" spans="1:10" s="117" customFormat="1" x14ac:dyDescent="0.2">
      <c r="A391" s="226"/>
      <c r="B391" s="226"/>
      <c r="C391" s="226"/>
      <c r="D391" s="226"/>
      <c r="E391" s="226"/>
      <c r="F391" s="226"/>
      <c r="G391" s="226"/>
      <c r="H391" s="226"/>
      <c r="I391" s="226"/>
      <c r="J391" s="226"/>
    </row>
    <row r="392" spans="1:10" s="117" customFormat="1" x14ac:dyDescent="0.2">
      <c r="A392" s="226"/>
      <c r="B392" s="226"/>
      <c r="C392" s="226"/>
      <c r="D392" s="226"/>
      <c r="E392" s="226"/>
      <c r="F392" s="226"/>
      <c r="G392" s="226"/>
      <c r="H392" s="226"/>
      <c r="I392" s="226"/>
      <c r="J392" s="226"/>
    </row>
    <row r="393" spans="1:10" s="117" customFormat="1" x14ac:dyDescent="0.2">
      <c r="A393" s="226"/>
      <c r="B393" s="226"/>
      <c r="C393" s="226"/>
      <c r="D393" s="226"/>
      <c r="E393" s="226"/>
      <c r="F393" s="226"/>
      <c r="G393" s="226"/>
      <c r="H393" s="226"/>
      <c r="I393" s="226"/>
      <c r="J393" s="226"/>
    </row>
    <row r="394" spans="1:10" s="117" customFormat="1" x14ac:dyDescent="0.2">
      <c r="A394" s="226"/>
      <c r="B394" s="226"/>
      <c r="C394" s="226"/>
      <c r="D394" s="226"/>
      <c r="E394" s="226"/>
      <c r="F394" s="226"/>
      <c r="G394" s="226"/>
      <c r="H394" s="226"/>
      <c r="I394" s="226"/>
      <c r="J394" s="226"/>
    </row>
    <row r="395" spans="1:10" s="117" customFormat="1" x14ac:dyDescent="0.2">
      <c r="A395" s="226"/>
      <c r="B395" s="226"/>
      <c r="C395" s="226"/>
      <c r="D395" s="226"/>
      <c r="E395" s="226"/>
      <c r="F395" s="226"/>
      <c r="G395" s="226"/>
      <c r="H395" s="226"/>
      <c r="I395" s="226"/>
      <c r="J395" s="226"/>
    </row>
    <row r="396" spans="1:10" s="117" customFormat="1" x14ac:dyDescent="0.2">
      <c r="A396" s="226"/>
      <c r="B396" s="226"/>
      <c r="C396" s="226"/>
      <c r="D396" s="226"/>
      <c r="E396" s="226"/>
      <c r="F396" s="226"/>
      <c r="G396" s="226"/>
      <c r="H396" s="226"/>
      <c r="I396" s="226"/>
      <c r="J396" s="226"/>
    </row>
    <row r="397" spans="1:10" s="117" customFormat="1" x14ac:dyDescent="0.2">
      <c r="A397" s="226"/>
      <c r="B397" s="226"/>
      <c r="C397" s="226"/>
      <c r="D397" s="226"/>
      <c r="E397" s="226"/>
      <c r="F397" s="226"/>
      <c r="G397" s="226"/>
      <c r="H397" s="226"/>
      <c r="I397" s="226"/>
      <c r="J397" s="226"/>
    </row>
    <row r="398" spans="1:10" s="117" customFormat="1" x14ac:dyDescent="0.2">
      <c r="A398" s="226"/>
      <c r="B398" s="226"/>
      <c r="C398" s="226"/>
      <c r="D398" s="226"/>
      <c r="E398" s="226"/>
      <c r="F398" s="226"/>
      <c r="G398" s="226"/>
      <c r="H398" s="226"/>
      <c r="I398" s="226"/>
      <c r="J398" s="226"/>
    </row>
    <row r="399" spans="1:10" s="117" customFormat="1" x14ac:dyDescent="0.2">
      <c r="A399" s="226"/>
      <c r="B399" s="226"/>
      <c r="C399" s="226"/>
      <c r="D399" s="226"/>
      <c r="E399" s="226"/>
      <c r="F399" s="226"/>
      <c r="G399" s="226"/>
      <c r="H399" s="226"/>
      <c r="I399" s="226"/>
      <c r="J399" s="226"/>
    </row>
  </sheetData>
  <sheetProtection algorithmName="SHA-512" hashValue="5GJ43PiRCkvX9xxmFFhPwcYA2n5j0DaoMSlyNvVGKB/OIGksTk+zA8IGUzOxaHCTHmR5w7JrGWj0xpMHBE5j8Q==" saltValue="bbemZlaSUI4TBUKivz+68A==" spinCount="100000" sheet="1" objects="1" scenarios="1"/>
  <customSheetViews>
    <customSheetView guid="{24E875C9-046D-4E4D-92B1-6E8AF80EFB1E}" scale="70" fitToPage="1" printArea="1" hiddenColumns="1" showRuler="0" topLeftCell="BO1">
      <selection activeCell="BO1" sqref="BO1"/>
      <pageMargins left="0.31496062992125984" right="0.27559055118110237" top="0.39370078740157483" bottom="0.35433070866141736" header="0.27559055118110237" footer="0.11811023622047245"/>
      <printOptions horizontalCentered="1"/>
      <pageSetup paperSize="9" scale="67" orientation="landscape" horizontalDpi="300" verticalDpi="300" r:id="rId1"/>
      <headerFooter alignWithMargins="0">
        <oddFooter>&amp;C&amp;P/&amp;N&amp;R&amp;D</oddFooter>
      </headerFooter>
    </customSheetView>
    <customSheetView guid="{7F2F9DF2-DFA5-4969-B1C6-52474D1AB2E8}" scale="70" fitToPage="1" printArea="1" hiddenColumns="1" showRuler="0" topLeftCell="BD1">
      <selection activeCell="BD1" sqref="BD1"/>
      <pageMargins left="0.31496062992125984" right="0.27559055118110237" top="0.39370078740157483" bottom="0.35433070866141736" header="0.27559055118110237" footer="0.11811023622047245"/>
      <printOptions horizontalCentered="1"/>
      <pageSetup paperSize="9" scale="67" orientation="landscape" horizontalDpi="300" verticalDpi="300" r:id="rId2"/>
      <headerFooter alignWithMargins="0">
        <oddFooter>&amp;C&amp;P/&amp;N&amp;R&amp;D</oddFooter>
      </headerFooter>
    </customSheetView>
    <customSheetView guid="{1114A265-643F-403D-9CE3-6341CFB19811}" scale="70" fitToPage="1" printArea="1" hiddenColumns="1" showRuler="0" topLeftCell="AS1">
      <selection activeCell="AS1" sqref="AS1"/>
      <pageMargins left="0.31496062992125984" right="0.27559055118110237" top="0.39370078740157483" bottom="0.35433070866141736" header="0.27559055118110237" footer="0.11811023622047245"/>
      <printOptions horizontalCentered="1"/>
      <pageSetup paperSize="9" scale="67" orientation="landscape" horizontalDpi="300" verticalDpi="300" r:id="rId3"/>
      <headerFooter alignWithMargins="0">
        <oddFooter>&amp;C&amp;P/&amp;N&amp;R&amp;D</oddFooter>
      </headerFooter>
    </customSheetView>
    <customSheetView guid="{0815F556-0E90-41DC-A79E-9EE73DFDFB41}" scale="70" fitToPage="1" printArea="1" hiddenColumns="1" showRuler="0" topLeftCell="AH1">
      <selection activeCell="AH1" sqref="AH1"/>
      <pageMargins left="0.31496062992125984" right="0.27559055118110237" top="0.39370078740157483" bottom="0.35433070866141736" header="0.27559055118110237" footer="0.11811023622047245"/>
      <printOptions horizontalCentered="1"/>
      <pageSetup paperSize="9" scale="67" orientation="landscape" horizontalDpi="300" verticalDpi="300" r:id="rId4"/>
      <headerFooter alignWithMargins="0">
        <oddFooter>&amp;C&amp;P/&amp;N&amp;R&amp;D</oddFooter>
      </headerFooter>
    </customSheetView>
    <customSheetView guid="{A025DF85-2CBD-4970-9C9A-4ED9724E6419}" scale="70" fitToPage="1" showRuler="0">
      <pageMargins left="0.31496062992125984" right="0.27559055118110237" top="0.39370078740157483" bottom="0.35433070866141736" header="0.27559055118110237" footer="0.11811023622047245"/>
      <printOptions horizontalCentered="1"/>
      <pageSetup paperSize="9" scale="66" orientation="landscape" horizontalDpi="300" verticalDpi="300" r:id="rId5"/>
      <headerFooter alignWithMargins="0">
        <oddFooter>&amp;C&amp;P/&amp;N&amp;R&amp;D</oddFooter>
      </headerFooter>
    </customSheetView>
    <customSheetView guid="{6D4E1132-8F5E-4F24-8EB0-C20F11FE147E}" scale="70" fitToPage="1" printArea="1" hiddenColumns="1" showRuler="0" topLeftCell="L1">
      <selection activeCell="L1" sqref="L1"/>
      <pageMargins left="0.31496062992125984" right="0.27559055118110237" top="0.39370078740157483" bottom="0.35433070866141736" header="0.27559055118110237" footer="0.11811023622047245"/>
      <printOptions horizontalCentered="1"/>
      <pageSetup paperSize="9" scale="67" orientation="landscape" horizontalDpi="300" verticalDpi="300" r:id="rId6"/>
      <headerFooter alignWithMargins="0">
        <oddFooter>&amp;C&amp;P/&amp;N&amp;R&amp;D</oddFooter>
      </headerFooter>
    </customSheetView>
    <customSheetView guid="{D976D94F-A177-4A50-B5A8-A1CD5E2F8335}" scale="70" fitToPage="1" printArea="1" hiddenColumns="1" showRuler="0" topLeftCell="W1">
      <selection activeCell="W1" sqref="W1"/>
      <pageMargins left="0.31496062992125984" right="0.27559055118110237" top="0.39370078740157483" bottom="0.35433070866141736" header="0.27559055118110237" footer="0.11811023622047245"/>
      <printOptions horizontalCentered="1"/>
      <pageSetup paperSize="9" scale="67" orientation="landscape" horizontalDpi="300" verticalDpi="300" r:id="rId7"/>
      <headerFooter alignWithMargins="0">
        <oddFooter>&amp;C&amp;P/&amp;N&amp;R&amp;D</oddFooter>
      </headerFooter>
    </customSheetView>
    <customSheetView guid="{3091C3B7-D0D3-4A1D-8AE3-BB491325CD3B}" scale="70" showPageBreaks="1" fitToPage="1" printArea="1" hiddenColumns="1" showRuler="0">
      <pageMargins left="0.31496062992125984" right="0.27559055118110237" top="0.55118110236220474" bottom="0.35433070866141736" header="0.27559055118110237" footer="0.11811023622047245"/>
      <printOptions horizontalCentered="1"/>
      <pageSetup paperSize="9" scale="65" orientation="landscape" horizontalDpi="300" verticalDpi="300" r:id="rId8"/>
      <headerFooter alignWithMargins="0">
        <oddFooter>&amp;C&amp;P/&amp;N&amp;R&amp;D</oddFooter>
      </headerFooter>
    </customSheetView>
  </customSheetViews>
  <mergeCells count="4">
    <mergeCell ref="C3:F3"/>
    <mergeCell ref="C5:F5"/>
    <mergeCell ref="C4:F4"/>
    <mergeCell ref="D7:H7"/>
  </mergeCells>
  <phoneticPr fontId="0" type="noConversion"/>
  <conditionalFormatting sqref="C4 E4">
    <cfRule type="cellIs" dxfId="1" priority="1" stopIfTrue="1" operator="equal">
      <formula>0</formula>
    </cfRule>
  </conditionalFormatting>
  <pageMargins left="0.78740157480314965" right="0.43307086614173229" top="0.78740157480314965" bottom="0.78740157480314965" header="0.51181102362204722" footer="0.11811023622047245"/>
  <pageSetup paperSize="9" scale="70" orientation="landscape" r:id="rId9"/>
  <headerFooter alignWithMargins="0">
    <oddFooter>&amp;C&amp;P von &amp;N&amp;R&amp;D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4">
    <pageSetUpPr fitToPage="1"/>
  </sheetPr>
  <dimension ref="A1:P397"/>
  <sheetViews>
    <sheetView showGridLines="0" showZeros="0" zoomScale="85" zoomScaleNormal="85" workbookViewId="0">
      <selection activeCell="A4" sqref="A4"/>
    </sheetView>
  </sheetViews>
  <sheetFormatPr baseColWidth="10" defaultColWidth="11.42578125" defaultRowHeight="12.75" outlineLevelRow="1" x14ac:dyDescent="0.2"/>
  <cols>
    <col min="1" max="1" width="38" style="22" customWidth="1"/>
    <col min="2" max="2" width="16" style="22" bestFit="1" customWidth="1"/>
    <col min="3" max="5" width="14.28515625" style="22" customWidth="1"/>
    <col min="6" max="6" width="19.5703125" style="22" customWidth="1"/>
    <col min="7" max="7" width="14.5703125" style="22" customWidth="1"/>
    <col min="8" max="8" width="15.42578125" style="22" customWidth="1"/>
    <col min="9" max="9" width="30.7109375" style="22" customWidth="1"/>
    <col min="10" max="16384" width="11.42578125" style="22"/>
  </cols>
  <sheetData>
    <row r="1" spans="1:16" ht="18.75" customHeight="1" x14ac:dyDescent="0.25">
      <c r="A1" s="21" t="s">
        <v>84</v>
      </c>
      <c r="B1" s="88"/>
      <c r="C1" s="89"/>
      <c r="D1" s="89"/>
      <c r="E1" s="89"/>
      <c r="F1" s="89"/>
      <c r="G1" s="89"/>
      <c r="H1" s="30"/>
      <c r="I1" s="30"/>
    </row>
    <row r="2" spans="1:16" ht="9.75" customHeight="1" x14ac:dyDescent="0.25">
      <c r="A2" s="21"/>
      <c r="B2" s="30"/>
      <c r="C2" s="30"/>
      <c r="D2" s="30"/>
      <c r="E2" s="30"/>
      <c r="F2" s="30"/>
      <c r="G2" s="30"/>
      <c r="H2" s="30"/>
      <c r="I2" s="30"/>
    </row>
    <row r="3" spans="1:16" x14ac:dyDescent="0.2">
      <c r="A3" s="90" t="s">
        <v>201</v>
      </c>
      <c r="B3" s="30"/>
      <c r="C3" s="494">
        <f>Tarifkalkulation!E3</f>
        <v>0</v>
      </c>
      <c r="D3" s="494"/>
      <c r="E3" s="90"/>
      <c r="F3" s="90"/>
      <c r="G3" s="90"/>
      <c r="H3" s="30"/>
      <c r="I3" s="30"/>
    </row>
    <row r="4" spans="1:16" x14ac:dyDescent="0.2">
      <c r="A4" s="228" t="s">
        <v>45</v>
      </c>
      <c r="B4" s="224"/>
      <c r="C4" s="486" t="str">
        <f>Tarifkalkulation!E4</f>
        <v>SWG-Basispaket</v>
      </c>
      <c r="D4" s="486"/>
      <c r="E4" s="486"/>
      <c r="F4" s="90"/>
      <c r="G4" s="90"/>
      <c r="H4" s="30"/>
      <c r="I4" s="30"/>
    </row>
    <row r="5" spans="1:16" x14ac:dyDescent="0.2">
      <c r="A5" s="90" t="s">
        <v>22</v>
      </c>
      <c r="B5" s="30"/>
      <c r="C5" s="486">
        <f>Deckblatt!B1</f>
        <v>0</v>
      </c>
      <c r="D5" s="486"/>
      <c r="E5" s="27"/>
      <c r="F5" s="27"/>
      <c r="G5" s="27"/>
      <c r="H5" s="30"/>
      <c r="I5" s="91"/>
      <c r="K5" s="402"/>
    </row>
    <row r="6" spans="1:16" ht="33" customHeight="1" x14ac:dyDescent="0.2">
      <c r="A6" s="92"/>
      <c r="B6" s="92"/>
      <c r="C6" s="92"/>
      <c r="D6" s="92"/>
      <c r="E6" s="92"/>
      <c r="F6" s="92"/>
      <c r="G6" s="92"/>
      <c r="H6" s="93"/>
      <c r="I6" s="93"/>
      <c r="K6" s="355" t="s">
        <v>118</v>
      </c>
    </row>
    <row r="7" spans="1:16" s="97" customFormat="1" ht="27" customHeight="1" x14ac:dyDescent="0.2">
      <c r="A7" s="94"/>
      <c r="B7" s="95"/>
      <c r="C7" s="96"/>
      <c r="D7" s="96"/>
      <c r="E7" s="96"/>
      <c r="F7" s="96"/>
      <c r="G7" s="96"/>
      <c r="H7" s="96"/>
      <c r="I7" s="96"/>
      <c r="K7" s="343"/>
      <c r="L7" s="344"/>
      <c r="M7" s="344"/>
      <c r="N7" s="344"/>
      <c r="O7" s="344"/>
      <c r="P7" s="345"/>
    </row>
    <row r="8" spans="1:16" s="26" customFormat="1" ht="31.5" customHeight="1" x14ac:dyDescent="0.2">
      <c r="A8" s="141"/>
      <c r="B8" s="142"/>
      <c r="C8" s="491" t="s">
        <v>26</v>
      </c>
      <c r="D8" s="492"/>
      <c r="E8" s="493"/>
      <c r="F8" s="143"/>
      <c r="G8" s="144"/>
      <c r="H8" s="145"/>
      <c r="I8" s="146"/>
      <c r="K8" s="346"/>
      <c r="L8" s="347"/>
      <c r="M8" s="347"/>
      <c r="N8" s="347"/>
      <c r="O8" s="347"/>
      <c r="P8" s="348"/>
    </row>
    <row r="9" spans="1:16" s="26" customFormat="1" ht="51" x14ac:dyDescent="0.2">
      <c r="A9" s="141"/>
      <c r="B9" s="147" t="s">
        <v>27</v>
      </c>
      <c r="C9" s="148" t="s">
        <v>150</v>
      </c>
      <c r="D9" s="149" t="s">
        <v>151</v>
      </c>
      <c r="E9" s="150" t="s">
        <v>152</v>
      </c>
      <c r="F9" s="151" t="s">
        <v>74</v>
      </c>
      <c r="G9" s="147" t="s">
        <v>28</v>
      </c>
      <c r="H9" s="149" t="s">
        <v>29</v>
      </c>
      <c r="I9" s="149" t="s">
        <v>30</v>
      </c>
      <c r="K9" s="346"/>
      <c r="L9" s="347"/>
      <c r="M9" s="347"/>
      <c r="N9" s="347"/>
      <c r="O9" s="347"/>
      <c r="P9" s="348"/>
    </row>
    <row r="10" spans="1:16" s="26" customFormat="1" x14ac:dyDescent="0.2">
      <c r="A10" s="152"/>
      <c r="B10" s="153"/>
      <c r="C10" s="154"/>
      <c r="D10" s="155"/>
      <c r="E10" s="156"/>
      <c r="F10" s="157"/>
      <c r="G10" s="153"/>
      <c r="H10" s="155"/>
      <c r="I10" s="155"/>
      <c r="K10" s="346"/>
      <c r="L10" s="347"/>
      <c r="M10" s="347"/>
      <c r="N10" s="347"/>
      <c r="O10" s="347"/>
      <c r="P10" s="348"/>
    </row>
    <row r="11" spans="1:16" s="26" customFormat="1" ht="25.5" customHeight="1" x14ac:dyDescent="0.2">
      <c r="A11" s="98" t="s">
        <v>31</v>
      </c>
      <c r="B11" s="99">
        <f>B13+B18</f>
        <v>0</v>
      </c>
      <c r="C11" s="100">
        <f>C13+C18</f>
        <v>0</v>
      </c>
      <c r="D11" s="101"/>
      <c r="E11" s="102">
        <f>E13+E18</f>
        <v>0</v>
      </c>
      <c r="F11" s="101">
        <f>F13+F18</f>
        <v>0</v>
      </c>
      <c r="G11" s="424"/>
      <c r="H11" s="101">
        <f>H13+H18</f>
        <v>0</v>
      </c>
      <c r="I11" s="103"/>
      <c r="K11" s="346"/>
      <c r="L11" s="347"/>
      <c r="M11" s="347"/>
      <c r="N11" s="347"/>
      <c r="O11" s="347"/>
      <c r="P11" s="348"/>
    </row>
    <row r="12" spans="1:16" s="26" customFormat="1" x14ac:dyDescent="0.2">
      <c r="A12" s="152"/>
      <c r="B12" s="158"/>
      <c r="C12" s="159"/>
      <c r="D12" s="160"/>
      <c r="E12" s="161"/>
      <c r="F12" s="162"/>
      <c r="G12" s="425"/>
      <c r="H12" s="160"/>
      <c r="I12" s="163"/>
      <c r="K12" s="346"/>
      <c r="L12" s="347"/>
      <c r="M12" s="347"/>
      <c r="N12" s="347"/>
      <c r="O12" s="347"/>
      <c r="P12" s="348"/>
    </row>
    <row r="13" spans="1:16" s="26" customFormat="1" ht="25.5" customHeight="1" x14ac:dyDescent="0.2">
      <c r="A13" s="104" t="s">
        <v>32</v>
      </c>
      <c r="B13" s="105">
        <f>B15</f>
        <v>0</v>
      </c>
      <c r="C13" s="106">
        <f>C15</f>
        <v>0</v>
      </c>
      <c r="D13" s="107"/>
      <c r="E13" s="108"/>
      <c r="F13" s="107">
        <f>F15</f>
        <v>0</v>
      </c>
      <c r="G13" s="426"/>
      <c r="H13" s="107">
        <f>H15</f>
        <v>0</v>
      </c>
      <c r="I13" s="109"/>
      <c r="K13" s="346"/>
      <c r="L13" s="347"/>
      <c r="M13" s="347"/>
      <c r="N13" s="347"/>
      <c r="O13" s="347"/>
      <c r="P13" s="348"/>
    </row>
    <row r="14" spans="1:16" s="26" customFormat="1" ht="7.5" customHeight="1" x14ac:dyDescent="0.2">
      <c r="A14" s="152"/>
      <c r="B14" s="158"/>
      <c r="C14" s="159"/>
      <c r="D14" s="160"/>
      <c r="E14" s="161"/>
      <c r="F14" s="162"/>
      <c r="G14" s="425"/>
      <c r="H14" s="164"/>
      <c r="I14" s="163"/>
      <c r="K14" s="346"/>
      <c r="L14" s="347"/>
      <c r="M14" s="347"/>
      <c r="N14" s="347"/>
      <c r="O14" s="347"/>
      <c r="P14" s="348"/>
    </row>
    <row r="15" spans="1:16" s="26" customFormat="1" x14ac:dyDescent="0.2">
      <c r="A15" s="110" t="s">
        <v>34</v>
      </c>
      <c r="B15" s="111">
        <f>SUM(B16:B17)</f>
        <v>0</v>
      </c>
      <c r="C15" s="112">
        <f>SUM(C16:C17)</f>
        <v>0</v>
      </c>
      <c r="D15" s="113"/>
      <c r="E15" s="114"/>
      <c r="F15" s="113">
        <f>SUM(F16:F17)</f>
        <v>0</v>
      </c>
      <c r="G15" s="427"/>
      <c r="H15" s="113">
        <f>SUM(H16:H17)</f>
        <v>0</v>
      </c>
      <c r="I15" s="115"/>
      <c r="K15" s="346"/>
      <c r="L15" s="347"/>
      <c r="M15" s="347"/>
      <c r="N15" s="347"/>
      <c r="O15" s="347"/>
      <c r="P15" s="348"/>
    </row>
    <row r="16" spans="1:16" s="26" customFormat="1" x14ac:dyDescent="0.2">
      <c r="A16" s="403"/>
      <c r="B16" s="118"/>
      <c r="C16" s="119">
        <v>0</v>
      </c>
      <c r="D16" s="120"/>
      <c r="E16" s="121"/>
      <c r="F16" s="165">
        <f>B16-C16</f>
        <v>0</v>
      </c>
      <c r="G16" s="428"/>
      <c r="H16" s="168" t="str">
        <f>IF(ISERROR(F16/G16),"",F16/G16)</f>
        <v/>
      </c>
      <c r="I16" s="126"/>
      <c r="K16" s="346"/>
      <c r="L16" s="347"/>
      <c r="M16" s="347"/>
      <c r="N16" s="347"/>
      <c r="O16" s="347"/>
      <c r="P16" s="348"/>
    </row>
    <row r="17" spans="1:16" x14ac:dyDescent="0.2">
      <c r="A17" s="188"/>
      <c r="B17" s="139"/>
      <c r="C17" s="140">
        <v>0</v>
      </c>
      <c r="D17" s="134"/>
      <c r="E17" s="135"/>
      <c r="F17" s="165">
        <f>B17-C17</f>
        <v>0</v>
      </c>
      <c r="G17" s="429"/>
      <c r="H17" s="169" t="str">
        <f>IF(ISERROR(F17/G17),"",F17/G17)</f>
        <v/>
      </c>
      <c r="I17" s="138"/>
      <c r="K17" s="349"/>
      <c r="L17" s="350"/>
      <c r="M17" s="350"/>
      <c r="N17" s="350"/>
      <c r="O17" s="350"/>
      <c r="P17" s="351"/>
    </row>
    <row r="18" spans="1:16" s="26" customFormat="1" ht="25.5" customHeight="1" x14ac:dyDescent="0.2">
      <c r="A18" s="104" t="s">
        <v>33</v>
      </c>
      <c r="B18" s="105">
        <f>B20+B23+B30+B33</f>
        <v>0</v>
      </c>
      <c r="C18" s="106">
        <f>C20+C23+C30+C33</f>
        <v>0</v>
      </c>
      <c r="D18" s="107"/>
      <c r="E18" s="108">
        <f>E20+E23+E30+E33</f>
        <v>0</v>
      </c>
      <c r="F18" s="107">
        <f>F20+F23+F30+F33</f>
        <v>0</v>
      </c>
      <c r="G18" s="426"/>
      <c r="H18" s="107">
        <f>H20+H23+H30+H33</f>
        <v>0</v>
      </c>
      <c r="I18" s="109"/>
      <c r="K18" s="346"/>
      <c r="L18" s="347"/>
      <c r="M18" s="347"/>
      <c r="N18" s="347"/>
      <c r="O18" s="347"/>
      <c r="P18" s="348"/>
    </row>
    <row r="19" spans="1:16" s="26" customFormat="1" x14ac:dyDescent="0.2">
      <c r="A19" s="152"/>
      <c r="B19" s="158"/>
      <c r="C19" s="159"/>
      <c r="D19" s="160"/>
      <c r="E19" s="161"/>
      <c r="F19" s="162"/>
      <c r="G19" s="425"/>
      <c r="H19" s="160"/>
      <c r="I19" s="163"/>
      <c r="K19" s="346"/>
      <c r="L19" s="347"/>
      <c r="M19" s="347"/>
      <c r="N19" s="347"/>
      <c r="O19" s="347"/>
      <c r="P19" s="348"/>
    </row>
    <row r="20" spans="1:16" s="26" customFormat="1" x14ac:dyDescent="0.2">
      <c r="A20" s="110" t="s">
        <v>35</v>
      </c>
      <c r="B20" s="111">
        <f>SUM(B21:B22)</f>
        <v>0</v>
      </c>
      <c r="C20" s="112">
        <f>SUM(C21:C22)</f>
        <v>0</v>
      </c>
      <c r="D20" s="113"/>
      <c r="E20" s="114"/>
      <c r="F20" s="116">
        <f>SUM(F21:F22)</f>
        <v>0</v>
      </c>
      <c r="G20" s="430"/>
      <c r="H20" s="113">
        <f>SUM(H21:H22)</f>
        <v>0</v>
      </c>
      <c r="I20" s="115"/>
      <c r="K20" s="346"/>
      <c r="L20" s="347"/>
      <c r="M20" s="347"/>
      <c r="N20" s="347"/>
      <c r="O20" s="347"/>
      <c r="P20" s="348"/>
    </row>
    <row r="21" spans="1:16" s="26" customFormat="1" x14ac:dyDescent="0.2">
      <c r="A21" s="184"/>
      <c r="B21" s="118"/>
      <c r="C21" s="119"/>
      <c r="D21" s="120"/>
      <c r="E21" s="121"/>
      <c r="F21" s="165">
        <f>B21-C21</f>
        <v>0</v>
      </c>
      <c r="G21" s="428"/>
      <c r="H21" s="168" t="str">
        <f>IF(ISERROR(F21/G21),"",F21/G21)</f>
        <v/>
      </c>
      <c r="I21" s="126"/>
      <c r="K21" s="346"/>
      <c r="L21" s="347"/>
      <c r="M21" s="347"/>
      <c r="N21" s="347"/>
      <c r="O21" s="347"/>
      <c r="P21" s="348"/>
    </row>
    <row r="22" spans="1:16" s="26" customFormat="1" x14ac:dyDescent="0.2">
      <c r="A22" s="185"/>
      <c r="B22" s="130"/>
      <c r="C22" s="131">
        <v>0</v>
      </c>
      <c r="D22" s="132"/>
      <c r="E22" s="133"/>
      <c r="F22" s="165">
        <f>B22-C22</f>
        <v>0</v>
      </c>
      <c r="G22" s="429"/>
      <c r="H22" s="169" t="str">
        <f>IF(ISERROR(F22/G22),"",F22/G22)</f>
        <v/>
      </c>
      <c r="I22" s="137"/>
      <c r="K22" s="346"/>
      <c r="L22" s="347"/>
      <c r="M22" s="347"/>
      <c r="N22" s="347"/>
      <c r="O22" s="347"/>
      <c r="P22" s="348"/>
    </row>
    <row r="23" spans="1:16" s="26" customFormat="1" x14ac:dyDescent="0.2">
      <c r="A23" s="110" t="s">
        <v>36</v>
      </c>
      <c r="B23" s="111">
        <f>SUM(B24:B29)</f>
        <v>0</v>
      </c>
      <c r="C23" s="112">
        <f>SUM(C24:C29)</f>
        <v>0</v>
      </c>
      <c r="D23" s="113"/>
      <c r="E23" s="114"/>
      <c r="F23" s="116">
        <f>SUM(F24:F29)</f>
        <v>0</v>
      </c>
      <c r="G23" s="430"/>
      <c r="H23" s="113">
        <f>SUM(H24:H29)</f>
        <v>0</v>
      </c>
      <c r="I23" s="115"/>
      <c r="K23" s="346"/>
      <c r="L23" s="439"/>
      <c r="M23" s="347"/>
      <c r="N23" s="347"/>
      <c r="O23" s="347"/>
      <c r="P23" s="348"/>
    </row>
    <row r="24" spans="1:16" s="26" customFormat="1" x14ac:dyDescent="0.2">
      <c r="A24" s="403"/>
      <c r="B24" s="118"/>
      <c r="C24" s="119"/>
      <c r="D24" s="459"/>
      <c r="E24" s="121"/>
      <c r="F24" s="165">
        <f t="shared" ref="F24:F29" si="0">B24-C24</f>
        <v>0</v>
      </c>
      <c r="G24" s="428"/>
      <c r="H24" s="168" t="str">
        <f t="shared" ref="H24:H31" si="1">IF(ISERROR(F24/G24),"",F24/G24)</f>
        <v/>
      </c>
      <c r="I24" s="126"/>
      <c r="K24" s="346"/>
      <c r="L24" s="347"/>
      <c r="M24" s="347"/>
      <c r="N24" s="347"/>
      <c r="O24" s="347"/>
      <c r="P24" s="348"/>
    </row>
    <row r="25" spans="1:16" s="26" customFormat="1" x14ac:dyDescent="0.2">
      <c r="A25" s="404"/>
      <c r="B25" s="130"/>
      <c r="C25" s="131"/>
      <c r="D25" s="132"/>
      <c r="E25" s="133"/>
      <c r="F25" s="166">
        <f t="shared" si="0"/>
        <v>0</v>
      </c>
      <c r="G25" s="429"/>
      <c r="H25" s="169" t="str">
        <f t="shared" si="1"/>
        <v/>
      </c>
      <c r="I25" s="136"/>
      <c r="K25" s="346"/>
      <c r="L25" s="347"/>
      <c r="M25" s="347"/>
      <c r="N25" s="347"/>
      <c r="O25" s="347"/>
      <c r="P25" s="348"/>
    </row>
    <row r="26" spans="1:16" s="26" customFormat="1" x14ac:dyDescent="0.2">
      <c r="A26" s="404"/>
      <c r="B26" s="130"/>
      <c r="C26" s="131"/>
      <c r="D26" s="132"/>
      <c r="E26" s="133"/>
      <c r="F26" s="166">
        <f t="shared" si="0"/>
        <v>0</v>
      </c>
      <c r="G26" s="429"/>
      <c r="H26" s="169" t="str">
        <f t="shared" si="1"/>
        <v/>
      </c>
      <c r="I26" s="136"/>
      <c r="K26" s="346"/>
      <c r="L26" s="347"/>
      <c r="M26" s="347"/>
      <c r="N26" s="347"/>
      <c r="O26" s="347"/>
      <c r="P26" s="348"/>
    </row>
    <row r="27" spans="1:16" s="26" customFormat="1" x14ac:dyDescent="0.2">
      <c r="A27" s="185"/>
      <c r="B27" s="130"/>
      <c r="C27" s="131"/>
      <c r="D27" s="132"/>
      <c r="E27" s="133"/>
      <c r="F27" s="166">
        <f t="shared" si="0"/>
        <v>0</v>
      </c>
      <c r="G27" s="429"/>
      <c r="H27" s="169" t="str">
        <f t="shared" si="1"/>
        <v/>
      </c>
      <c r="I27" s="136"/>
      <c r="K27" s="346"/>
      <c r="L27" s="347"/>
      <c r="M27" s="347"/>
      <c r="N27" s="347"/>
      <c r="O27" s="347"/>
      <c r="P27" s="348"/>
    </row>
    <row r="28" spans="1:16" s="26" customFormat="1" x14ac:dyDescent="0.2">
      <c r="A28" s="185"/>
      <c r="B28" s="130"/>
      <c r="C28" s="131"/>
      <c r="D28" s="132"/>
      <c r="E28" s="133"/>
      <c r="F28" s="166">
        <f t="shared" si="0"/>
        <v>0</v>
      </c>
      <c r="G28" s="429"/>
      <c r="H28" s="169" t="str">
        <f>IF(ISERROR(F28/G28),"",F28/G28)</f>
        <v/>
      </c>
      <c r="I28" s="136"/>
      <c r="K28" s="346"/>
      <c r="L28" s="347"/>
      <c r="M28" s="347"/>
      <c r="N28" s="347"/>
      <c r="O28" s="347"/>
      <c r="P28" s="348"/>
    </row>
    <row r="29" spans="1:16" s="26" customFormat="1" x14ac:dyDescent="0.2">
      <c r="A29" s="185"/>
      <c r="B29" s="130"/>
      <c r="C29" s="131">
        <v>0</v>
      </c>
      <c r="D29" s="132"/>
      <c r="E29" s="133"/>
      <c r="F29" s="166">
        <f t="shared" si="0"/>
        <v>0</v>
      </c>
      <c r="G29" s="429"/>
      <c r="H29" s="169" t="str">
        <f t="shared" si="1"/>
        <v/>
      </c>
      <c r="I29" s="137"/>
      <c r="K29" s="346"/>
      <c r="L29" s="347"/>
      <c r="M29" s="347"/>
      <c r="N29" s="347"/>
      <c r="O29" s="347"/>
      <c r="P29" s="348"/>
    </row>
    <row r="30" spans="1:16" s="26" customFormat="1" x14ac:dyDescent="0.2">
      <c r="A30" s="110" t="s">
        <v>72</v>
      </c>
      <c r="B30" s="111">
        <f>SUM(B31:B32)</f>
        <v>0</v>
      </c>
      <c r="C30" s="112">
        <f>SUM(C31:C32)</f>
        <v>0</v>
      </c>
      <c r="D30" s="113"/>
      <c r="E30" s="114"/>
      <c r="F30" s="116">
        <f>SUM(F31:F32)</f>
        <v>0</v>
      </c>
      <c r="G30" s="431"/>
      <c r="H30" s="113">
        <f>IF(ISERROR(SUM(H31:H32)),"",SUM(H31:H32))</f>
        <v>0</v>
      </c>
      <c r="I30" s="115"/>
      <c r="K30" s="346"/>
      <c r="L30" s="347"/>
      <c r="M30" s="347"/>
      <c r="N30" s="347"/>
      <c r="O30" s="347"/>
      <c r="P30" s="348"/>
    </row>
    <row r="31" spans="1:16" s="26" customFormat="1" x14ac:dyDescent="0.2">
      <c r="A31" s="185"/>
      <c r="B31" s="118"/>
      <c r="C31" s="119"/>
      <c r="D31" s="120"/>
      <c r="E31" s="121"/>
      <c r="F31" s="165">
        <f>B31-C31</f>
        <v>0</v>
      </c>
      <c r="G31" s="428"/>
      <c r="H31" s="168" t="str">
        <f t="shared" si="1"/>
        <v/>
      </c>
      <c r="I31" s="126"/>
      <c r="K31" s="346"/>
      <c r="L31" s="347"/>
      <c r="M31" s="347"/>
      <c r="N31" s="347"/>
      <c r="O31" s="347"/>
      <c r="P31" s="348"/>
    </row>
    <row r="32" spans="1:16" s="26" customFormat="1" x14ac:dyDescent="0.2">
      <c r="A32" s="380"/>
      <c r="B32" s="130"/>
      <c r="C32" s="131">
        <v>0</v>
      </c>
      <c r="D32" s="132"/>
      <c r="E32" s="133"/>
      <c r="F32" s="166">
        <f>B32-C32</f>
        <v>0</v>
      </c>
      <c r="G32" s="429"/>
      <c r="H32" s="169" t="str">
        <f>IF(ISERROR(F32/G32),"",F32/G32)</f>
        <v/>
      </c>
      <c r="I32" s="137"/>
      <c r="K32" s="346"/>
      <c r="L32" s="347"/>
      <c r="M32" s="347"/>
      <c r="N32" s="347"/>
      <c r="O32" s="347"/>
      <c r="P32" s="348"/>
    </row>
    <row r="33" spans="1:16" s="26" customFormat="1" x14ac:dyDescent="0.2">
      <c r="A33" s="110" t="s">
        <v>73</v>
      </c>
      <c r="B33" s="111">
        <f>SUM(B34:B35)</f>
        <v>0</v>
      </c>
      <c r="C33" s="112">
        <f>SUM(C34:C35)</f>
        <v>0</v>
      </c>
      <c r="D33" s="113"/>
      <c r="E33" s="114"/>
      <c r="F33" s="116">
        <f>SUM(F34:F35)</f>
        <v>0</v>
      </c>
      <c r="G33" s="430"/>
      <c r="H33" s="113">
        <f>IF(ISERROR(SUM(H34:H35)),"",SUM(H34:H35))</f>
        <v>0</v>
      </c>
      <c r="I33" s="115"/>
      <c r="K33" s="346"/>
      <c r="L33" s="347"/>
      <c r="M33" s="347"/>
      <c r="N33" s="347"/>
      <c r="O33" s="347"/>
      <c r="P33" s="348"/>
    </row>
    <row r="34" spans="1:16" s="26" customFormat="1" x14ac:dyDescent="0.2">
      <c r="A34" s="186"/>
      <c r="B34" s="128"/>
      <c r="C34" s="3"/>
      <c r="D34" s="129"/>
      <c r="E34" s="4"/>
      <c r="F34" s="166">
        <f>+B34-C34</f>
        <v>0</v>
      </c>
      <c r="G34" s="432">
        <v>1</v>
      </c>
      <c r="H34" s="171">
        <f>IF(ISERROR(F34/G34),"",F34/G34)</f>
        <v>0</v>
      </c>
      <c r="I34" s="136"/>
      <c r="K34" s="349"/>
      <c r="L34" s="350"/>
      <c r="M34" s="350"/>
      <c r="N34" s="350"/>
      <c r="O34" s="350"/>
      <c r="P34" s="351"/>
    </row>
    <row r="35" spans="1:16" ht="12.75" customHeight="1" x14ac:dyDescent="0.2">
      <c r="A35" s="187"/>
      <c r="B35" s="122"/>
      <c r="C35" s="123">
        <v>0</v>
      </c>
      <c r="D35" s="124"/>
      <c r="E35" s="125"/>
      <c r="F35" s="167">
        <f>+B35-C35</f>
        <v>0</v>
      </c>
      <c r="G35" s="433">
        <v>1</v>
      </c>
      <c r="H35" s="170">
        <f>IF(ISERROR(F35/G35),"",F35/G35)</f>
        <v>0</v>
      </c>
      <c r="I35" s="127"/>
      <c r="K35" s="352"/>
      <c r="L35" s="353"/>
      <c r="M35" s="353"/>
      <c r="N35" s="353"/>
      <c r="O35" s="353"/>
      <c r="P35" s="354"/>
    </row>
    <row r="36" spans="1:16" s="117" customFormat="1" ht="7.5" customHeight="1" x14ac:dyDescent="0.2">
      <c r="A36" s="441"/>
      <c r="B36" s="441"/>
      <c r="C36" s="441"/>
      <c r="D36" s="441"/>
      <c r="E36" s="441"/>
      <c r="F36" s="441"/>
      <c r="G36" s="441"/>
      <c r="H36" s="441"/>
      <c r="I36" s="441"/>
    </row>
    <row r="37" spans="1:16" s="117" customFormat="1" ht="24" customHeight="1" x14ac:dyDescent="0.2">
      <c r="A37" s="441"/>
      <c r="B37" s="441"/>
      <c r="C37" s="441"/>
      <c r="D37" s="441"/>
      <c r="E37" s="441"/>
      <c r="F37" s="441"/>
      <c r="G37" s="441"/>
      <c r="H37" s="418" t="s">
        <v>157</v>
      </c>
      <c r="I37" s="418" t="s">
        <v>154</v>
      </c>
    </row>
    <row r="38" spans="1:16" s="117" customFormat="1" ht="12.75" customHeight="1" x14ac:dyDescent="0.2">
      <c r="A38" s="441"/>
      <c r="B38" s="441"/>
      <c r="C38" s="441"/>
      <c r="D38" s="441"/>
      <c r="E38" s="441"/>
      <c r="F38" s="419" t="s">
        <v>155</v>
      </c>
      <c r="G38" s="420"/>
      <c r="H38" s="440">
        <f>+$H$11*I38</f>
        <v>0</v>
      </c>
      <c r="I38" s="471">
        <v>0</v>
      </c>
    </row>
    <row r="39" spans="1:16" s="117" customFormat="1" ht="12.75" customHeight="1" x14ac:dyDescent="0.2">
      <c r="A39" s="441"/>
      <c r="B39" s="441"/>
      <c r="C39" s="441"/>
      <c r="D39" s="441"/>
      <c r="E39" s="441"/>
      <c r="F39" s="419" t="s">
        <v>159</v>
      </c>
      <c r="G39" s="420"/>
      <c r="H39" s="440">
        <f t="shared" ref="H39:H44" si="2">+$H$11*I39</f>
        <v>0</v>
      </c>
      <c r="I39" s="471">
        <v>0</v>
      </c>
    </row>
    <row r="40" spans="1:16" s="117" customFormat="1" ht="12.75" customHeight="1" x14ac:dyDescent="0.2">
      <c r="A40" s="441"/>
      <c r="B40" s="441"/>
      <c r="C40" s="441"/>
      <c r="D40" s="441"/>
      <c r="E40" s="441"/>
      <c r="F40" s="419" t="s">
        <v>160</v>
      </c>
      <c r="G40" s="420"/>
      <c r="H40" s="440">
        <f t="shared" si="2"/>
        <v>0</v>
      </c>
      <c r="I40" s="471">
        <v>0</v>
      </c>
    </row>
    <row r="41" spans="1:16" s="117" customFormat="1" x14ac:dyDescent="0.2">
      <c r="A41" s="441"/>
      <c r="B41" s="441"/>
      <c r="C41" s="441"/>
      <c r="D41" s="441"/>
      <c r="E41" s="441"/>
      <c r="F41" s="419" t="s">
        <v>162</v>
      </c>
      <c r="G41" s="420"/>
      <c r="H41" s="440">
        <f t="shared" si="2"/>
        <v>0</v>
      </c>
      <c r="I41" s="471">
        <v>0</v>
      </c>
    </row>
    <row r="42" spans="1:16" s="117" customFormat="1" x14ac:dyDescent="0.2">
      <c r="A42" s="441"/>
      <c r="B42" s="441"/>
      <c r="C42" s="441"/>
      <c r="D42" s="441"/>
      <c r="E42" s="441"/>
      <c r="F42" s="419" t="s">
        <v>161</v>
      </c>
      <c r="G42" s="420"/>
      <c r="H42" s="440">
        <f t="shared" si="2"/>
        <v>0</v>
      </c>
      <c r="I42" s="471">
        <v>0</v>
      </c>
    </row>
    <row r="43" spans="1:16" s="117" customFormat="1" hidden="1" outlineLevel="1" x14ac:dyDescent="0.2">
      <c r="A43" s="441"/>
      <c r="B43" s="441"/>
      <c r="C43" s="441"/>
      <c r="D43" s="441"/>
      <c r="E43" s="441"/>
      <c r="F43" s="419" t="s">
        <v>196</v>
      </c>
      <c r="G43" s="420"/>
      <c r="H43" s="440"/>
      <c r="I43" s="471">
        <v>0</v>
      </c>
    </row>
    <row r="44" spans="1:16" s="117" customFormat="1" collapsed="1" x14ac:dyDescent="0.2">
      <c r="A44" s="441"/>
      <c r="B44" s="441"/>
      <c r="C44" s="441"/>
      <c r="D44" s="441"/>
      <c r="E44" s="441"/>
      <c r="F44" s="419" t="s">
        <v>191</v>
      </c>
      <c r="G44" s="420"/>
      <c r="H44" s="440">
        <f t="shared" si="2"/>
        <v>0</v>
      </c>
      <c r="I44" s="471">
        <f>100%-I38-I39-I40-I41-I42-I43</f>
        <v>1</v>
      </c>
    </row>
    <row r="45" spans="1:16" s="117" customFormat="1" x14ac:dyDescent="0.2">
      <c r="A45" s="441"/>
      <c r="B45" s="441"/>
      <c r="C45" s="441"/>
      <c r="D45" s="441"/>
      <c r="E45" s="441"/>
      <c r="F45" s="419" t="s">
        <v>156</v>
      </c>
      <c r="G45" s="420"/>
      <c r="H45" s="422">
        <f>SUM(H38:H44)</f>
        <v>0</v>
      </c>
      <c r="I45" s="470">
        <f>SUM(I38:I44)</f>
        <v>1</v>
      </c>
    </row>
    <row r="46" spans="1:16" s="117" customFormat="1" x14ac:dyDescent="0.2"/>
    <row r="47" spans="1:16" s="117" customFormat="1" x14ac:dyDescent="0.2"/>
    <row r="48" spans="1:16" s="117" customFormat="1" x14ac:dyDescent="0.2"/>
    <row r="49" s="117" customFormat="1" x14ac:dyDescent="0.2"/>
    <row r="50" s="117" customFormat="1" x14ac:dyDescent="0.2"/>
    <row r="51" s="117" customFormat="1" x14ac:dyDescent="0.2"/>
    <row r="52" s="117" customFormat="1" x14ac:dyDescent="0.2"/>
    <row r="53" s="117" customFormat="1" x14ac:dyDescent="0.2"/>
    <row r="54" s="117" customFormat="1" x14ac:dyDescent="0.2"/>
    <row r="55" s="117" customFormat="1" x14ac:dyDescent="0.2"/>
    <row r="56" s="117" customFormat="1" x14ac:dyDescent="0.2"/>
    <row r="57" s="117" customFormat="1" x14ac:dyDescent="0.2"/>
    <row r="58" s="117" customFormat="1" x14ac:dyDescent="0.2"/>
    <row r="59" s="117" customFormat="1" x14ac:dyDescent="0.2"/>
    <row r="60" s="117" customFormat="1" x14ac:dyDescent="0.2"/>
    <row r="61" s="117" customFormat="1" x14ac:dyDescent="0.2"/>
    <row r="62" s="117" customFormat="1" x14ac:dyDescent="0.2"/>
    <row r="63" s="117" customFormat="1" x14ac:dyDescent="0.2"/>
    <row r="64" s="117" customFormat="1" x14ac:dyDescent="0.2"/>
    <row r="65" s="117" customFormat="1" x14ac:dyDescent="0.2"/>
    <row r="66" s="117" customFormat="1" x14ac:dyDescent="0.2"/>
    <row r="67" s="117" customFormat="1" x14ac:dyDescent="0.2"/>
    <row r="68" s="117" customFormat="1" x14ac:dyDescent="0.2"/>
    <row r="69" s="117" customFormat="1" x14ac:dyDescent="0.2"/>
    <row r="70" s="117" customFormat="1" x14ac:dyDescent="0.2"/>
    <row r="71" s="117" customFormat="1" x14ac:dyDescent="0.2"/>
    <row r="72" s="117" customFormat="1" x14ac:dyDescent="0.2"/>
    <row r="73" s="117" customFormat="1" x14ac:dyDescent="0.2"/>
    <row r="74" s="117" customFormat="1" x14ac:dyDescent="0.2"/>
    <row r="75" s="117" customFormat="1" x14ac:dyDescent="0.2"/>
    <row r="76" s="117" customFormat="1" x14ac:dyDescent="0.2"/>
    <row r="77" s="117" customFormat="1" x14ac:dyDescent="0.2"/>
    <row r="78" s="117" customFormat="1" x14ac:dyDescent="0.2"/>
    <row r="79" s="117" customFormat="1" x14ac:dyDescent="0.2"/>
    <row r="80" s="117" customFormat="1" x14ac:dyDescent="0.2"/>
    <row r="81" s="117" customFormat="1" x14ac:dyDescent="0.2"/>
    <row r="82" s="117" customFormat="1" x14ac:dyDescent="0.2"/>
    <row r="83" s="117" customFormat="1" x14ac:dyDescent="0.2"/>
    <row r="84" s="117" customFormat="1" x14ac:dyDescent="0.2"/>
    <row r="85" s="117" customFormat="1" x14ac:dyDescent="0.2"/>
    <row r="86" s="117" customFormat="1" x14ac:dyDescent="0.2"/>
    <row r="87" s="117" customFormat="1" x14ac:dyDescent="0.2"/>
    <row r="88" s="117" customFormat="1" x14ac:dyDescent="0.2"/>
    <row r="89" s="117" customFormat="1" x14ac:dyDescent="0.2"/>
    <row r="90" s="117" customFormat="1" x14ac:dyDescent="0.2"/>
    <row r="91" s="117" customFormat="1" x14ac:dyDescent="0.2"/>
    <row r="92" s="117" customFormat="1" x14ac:dyDescent="0.2"/>
    <row r="93" s="117" customFormat="1" x14ac:dyDescent="0.2"/>
    <row r="94" s="117" customFormat="1" x14ac:dyDescent="0.2"/>
    <row r="95" s="117" customFormat="1" x14ac:dyDescent="0.2"/>
    <row r="96" s="117" customFormat="1" x14ac:dyDescent="0.2"/>
    <row r="97" s="117" customFormat="1" x14ac:dyDescent="0.2"/>
    <row r="98" s="117" customFormat="1" x14ac:dyDescent="0.2"/>
    <row r="99" s="117" customFormat="1" x14ac:dyDescent="0.2"/>
    <row r="100" s="117" customFormat="1" x14ac:dyDescent="0.2"/>
    <row r="101" s="117" customFormat="1" x14ac:dyDescent="0.2"/>
    <row r="102" s="117" customFormat="1" x14ac:dyDescent="0.2"/>
    <row r="103" s="117" customFormat="1" x14ac:dyDescent="0.2"/>
    <row r="104" s="117" customFormat="1" x14ac:dyDescent="0.2"/>
    <row r="105" s="117" customFormat="1" x14ac:dyDescent="0.2"/>
    <row r="106" s="117" customFormat="1" x14ac:dyDescent="0.2"/>
    <row r="107" s="117" customFormat="1" x14ac:dyDescent="0.2"/>
    <row r="108" s="117" customFormat="1" x14ac:dyDescent="0.2"/>
    <row r="109" s="117" customFormat="1" x14ac:dyDescent="0.2"/>
    <row r="110" s="117" customFormat="1" x14ac:dyDescent="0.2"/>
    <row r="111" s="117" customFormat="1" x14ac:dyDescent="0.2"/>
    <row r="112" s="117" customFormat="1" x14ac:dyDescent="0.2"/>
    <row r="113" s="117" customFormat="1" x14ac:dyDescent="0.2"/>
    <row r="114" s="117" customFormat="1" x14ac:dyDescent="0.2"/>
    <row r="115" s="117" customFormat="1" x14ac:dyDescent="0.2"/>
    <row r="116" s="117" customFormat="1" x14ac:dyDescent="0.2"/>
    <row r="117" s="117" customFormat="1" x14ac:dyDescent="0.2"/>
    <row r="118" s="117" customFormat="1" x14ac:dyDescent="0.2"/>
    <row r="119" s="117" customFormat="1" x14ac:dyDescent="0.2"/>
    <row r="120" s="117" customFormat="1" x14ac:dyDescent="0.2"/>
    <row r="121" s="117" customFormat="1" x14ac:dyDescent="0.2"/>
    <row r="122" s="117" customFormat="1" x14ac:dyDescent="0.2"/>
    <row r="123" s="117" customFormat="1" x14ac:dyDescent="0.2"/>
    <row r="124" s="117" customFormat="1" x14ac:dyDescent="0.2"/>
    <row r="125" s="117" customFormat="1" x14ac:dyDescent="0.2"/>
    <row r="126" s="117" customFormat="1" x14ac:dyDescent="0.2"/>
    <row r="127" s="117" customFormat="1" x14ac:dyDescent="0.2"/>
    <row r="128" s="117" customFormat="1" x14ac:dyDescent="0.2"/>
    <row r="129" s="117" customFormat="1" x14ac:dyDescent="0.2"/>
    <row r="130" s="117" customFormat="1" x14ac:dyDescent="0.2"/>
    <row r="131" s="117" customFormat="1" x14ac:dyDescent="0.2"/>
    <row r="132" s="117" customFormat="1" x14ac:dyDescent="0.2"/>
    <row r="133" s="117" customFormat="1" x14ac:dyDescent="0.2"/>
    <row r="134" s="117" customFormat="1" x14ac:dyDescent="0.2"/>
    <row r="135" s="117" customFormat="1" x14ac:dyDescent="0.2"/>
    <row r="136" s="117" customFormat="1" x14ac:dyDescent="0.2"/>
    <row r="137" s="117" customFormat="1" x14ac:dyDescent="0.2"/>
    <row r="138" s="117" customFormat="1" x14ac:dyDescent="0.2"/>
    <row r="139" s="117" customFormat="1" x14ac:dyDescent="0.2"/>
    <row r="140" s="117" customFormat="1" x14ac:dyDescent="0.2"/>
    <row r="141" s="117" customFormat="1" x14ac:dyDescent="0.2"/>
    <row r="142" s="117" customFormat="1" x14ac:dyDescent="0.2"/>
    <row r="143" s="117" customFormat="1" x14ac:dyDescent="0.2"/>
    <row r="144" s="117" customFormat="1" x14ac:dyDescent="0.2"/>
    <row r="145" s="117" customFormat="1" x14ac:dyDescent="0.2"/>
    <row r="146" s="117" customFormat="1" x14ac:dyDescent="0.2"/>
    <row r="147" s="117" customFormat="1" x14ac:dyDescent="0.2"/>
    <row r="148" s="117" customFormat="1" x14ac:dyDescent="0.2"/>
    <row r="149" s="117" customFormat="1" x14ac:dyDescent="0.2"/>
    <row r="150" s="117" customFormat="1" x14ac:dyDescent="0.2"/>
    <row r="151" s="117" customFormat="1" x14ac:dyDescent="0.2"/>
    <row r="152" s="117" customFormat="1" x14ac:dyDescent="0.2"/>
    <row r="153" s="117" customFormat="1" x14ac:dyDescent="0.2"/>
    <row r="154" s="117" customFormat="1" x14ac:dyDescent="0.2"/>
    <row r="155" s="117" customFormat="1" x14ac:dyDescent="0.2"/>
    <row r="156" s="117" customFormat="1" x14ac:dyDescent="0.2"/>
    <row r="157" s="117" customFormat="1" x14ac:dyDescent="0.2"/>
    <row r="158" s="117" customFormat="1" x14ac:dyDescent="0.2"/>
    <row r="159" s="117" customFormat="1" x14ac:dyDescent="0.2"/>
    <row r="160" s="117" customFormat="1" x14ac:dyDescent="0.2"/>
    <row r="161" s="117" customFormat="1" x14ac:dyDescent="0.2"/>
    <row r="162" s="117" customFormat="1" x14ac:dyDescent="0.2"/>
    <row r="163" s="117" customFormat="1" x14ac:dyDescent="0.2"/>
    <row r="164" s="117" customFormat="1" x14ac:dyDescent="0.2"/>
    <row r="165" s="117" customFormat="1" x14ac:dyDescent="0.2"/>
    <row r="166" s="117" customFormat="1" x14ac:dyDescent="0.2"/>
    <row r="167" s="117" customFormat="1" x14ac:dyDescent="0.2"/>
    <row r="168" s="117" customFormat="1" x14ac:dyDescent="0.2"/>
    <row r="169" s="117" customFormat="1" x14ac:dyDescent="0.2"/>
    <row r="170" s="117" customFormat="1" x14ac:dyDescent="0.2"/>
    <row r="171" s="117" customFormat="1" x14ac:dyDescent="0.2"/>
    <row r="172" s="117" customFormat="1" x14ac:dyDescent="0.2"/>
    <row r="173" s="117" customFormat="1" x14ac:dyDescent="0.2"/>
    <row r="174" s="117" customFormat="1" x14ac:dyDescent="0.2"/>
    <row r="175" s="117" customFormat="1" x14ac:dyDescent="0.2"/>
    <row r="176" s="117" customFormat="1" x14ac:dyDescent="0.2"/>
    <row r="177" s="117" customFormat="1" x14ac:dyDescent="0.2"/>
    <row r="178" s="117" customFormat="1" x14ac:dyDescent="0.2"/>
    <row r="179" s="117" customFormat="1" x14ac:dyDescent="0.2"/>
    <row r="180" s="117" customFormat="1" x14ac:dyDescent="0.2"/>
    <row r="181" s="117" customFormat="1" x14ac:dyDescent="0.2"/>
    <row r="182" s="117" customFormat="1" x14ac:dyDescent="0.2"/>
    <row r="183" s="117" customFormat="1" x14ac:dyDescent="0.2"/>
    <row r="184" s="117" customFormat="1" x14ac:dyDescent="0.2"/>
    <row r="185" s="117" customFormat="1" x14ac:dyDescent="0.2"/>
    <row r="186" s="117" customFormat="1" x14ac:dyDescent="0.2"/>
    <row r="187" s="117" customFormat="1" x14ac:dyDescent="0.2"/>
    <row r="188" s="117" customFormat="1" x14ac:dyDescent="0.2"/>
    <row r="189" s="117" customFormat="1" x14ac:dyDescent="0.2"/>
    <row r="190" s="117" customFormat="1" x14ac:dyDescent="0.2"/>
    <row r="191" s="117" customFormat="1" x14ac:dyDescent="0.2"/>
    <row r="192" s="117" customFormat="1" x14ac:dyDescent="0.2"/>
    <row r="193" s="117" customFormat="1" x14ac:dyDescent="0.2"/>
    <row r="194" s="117" customFormat="1" x14ac:dyDescent="0.2"/>
    <row r="195" s="117" customFormat="1" x14ac:dyDescent="0.2"/>
    <row r="196" s="117" customFormat="1" x14ac:dyDescent="0.2"/>
    <row r="197" s="117" customFormat="1" x14ac:dyDescent="0.2"/>
    <row r="198" s="117" customFormat="1" x14ac:dyDescent="0.2"/>
    <row r="199" s="117" customFormat="1" x14ac:dyDescent="0.2"/>
    <row r="200" s="117" customFormat="1" x14ac:dyDescent="0.2"/>
    <row r="201" s="117" customFormat="1" x14ac:dyDescent="0.2"/>
    <row r="202" s="117" customFormat="1" x14ac:dyDescent="0.2"/>
    <row r="203" s="117" customFormat="1" x14ac:dyDescent="0.2"/>
    <row r="204" s="117" customFormat="1" x14ac:dyDescent="0.2"/>
    <row r="205" s="117" customFormat="1" x14ac:dyDescent="0.2"/>
    <row r="206" s="117" customFormat="1" x14ac:dyDescent="0.2"/>
    <row r="207" s="117" customFormat="1" x14ac:dyDescent="0.2"/>
    <row r="208" s="117" customFormat="1" x14ac:dyDescent="0.2"/>
    <row r="209" s="117" customFormat="1" x14ac:dyDescent="0.2"/>
    <row r="210" s="117" customFormat="1" x14ac:dyDescent="0.2"/>
    <row r="211" s="117" customFormat="1" x14ac:dyDescent="0.2"/>
    <row r="212" s="117" customFormat="1" x14ac:dyDescent="0.2"/>
    <row r="213" s="117" customFormat="1" x14ac:dyDescent="0.2"/>
    <row r="214" s="117" customFormat="1" x14ac:dyDescent="0.2"/>
    <row r="215" s="117" customFormat="1" x14ac:dyDescent="0.2"/>
    <row r="216" s="117" customFormat="1" x14ac:dyDescent="0.2"/>
    <row r="217" s="117" customFormat="1" x14ac:dyDescent="0.2"/>
    <row r="218" s="117" customFormat="1" x14ac:dyDescent="0.2"/>
    <row r="219" s="117" customFormat="1" x14ac:dyDescent="0.2"/>
    <row r="220" s="117" customFormat="1" x14ac:dyDescent="0.2"/>
    <row r="221" s="117" customFormat="1" x14ac:dyDescent="0.2"/>
    <row r="222" s="117" customFormat="1" x14ac:dyDescent="0.2"/>
    <row r="223" s="117" customFormat="1" x14ac:dyDescent="0.2"/>
    <row r="224" s="117" customFormat="1" x14ac:dyDescent="0.2"/>
    <row r="225" s="117" customFormat="1" x14ac:dyDescent="0.2"/>
    <row r="226" s="117" customFormat="1" x14ac:dyDescent="0.2"/>
    <row r="227" s="117" customFormat="1" x14ac:dyDescent="0.2"/>
    <row r="228" s="117" customFormat="1" x14ac:dyDescent="0.2"/>
    <row r="229" s="117" customFormat="1" x14ac:dyDescent="0.2"/>
    <row r="230" s="117" customFormat="1" x14ac:dyDescent="0.2"/>
    <row r="231" s="117" customFormat="1" x14ac:dyDescent="0.2"/>
    <row r="232" s="117" customFormat="1" x14ac:dyDescent="0.2"/>
    <row r="233" s="117" customFormat="1" x14ac:dyDescent="0.2"/>
    <row r="234" s="117" customFormat="1" x14ac:dyDescent="0.2"/>
    <row r="235" s="117" customFormat="1" x14ac:dyDescent="0.2"/>
    <row r="236" s="117" customFormat="1" x14ac:dyDescent="0.2"/>
    <row r="237" s="117" customFormat="1" x14ac:dyDescent="0.2"/>
    <row r="238" s="117" customFormat="1" x14ac:dyDescent="0.2"/>
    <row r="239" s="117" customFormat="1" x14ac:dyDescent="0.2"/>
    <row r="240" s="117" customFormat="1" x14ac:dyDescent="0.2"/>
    <row r="241" s="117" customFormat="1" x14ac:dyDescent="0.2"/>
    <row r="242" s="117" customFormat="1" x14ac:dyDescent="0.2"/>
    <row r="243" s="117" customFormat="1" x14ac:dyDescent="0.2"/>
    <row r="244" s="117" customFormat="1" x14ac:dyDescent="0.2"/>
    <row r="245" s="117" customFormat="1" x14ac:dyDescent="0.2"/>
    <row r="246" s="117" customFormat="1" x14ac:dyDescent="0.2"/>
    <row r="247" s="117" customFormat="1" x14ac:dyDescent="0.2"/>
    <row r="248" s="117" customFormat="1" x14ac:dyDescent="0.2"/>
    <row r="249" s="117" customFormat="1" x14ac:dyDescent="0.2"/>
    <row r="250" s="117" customFormat="1" x14ac:dyDescent="0.2"/>
    <row r="251" s="117" customFormat="1" x14ac:dyDescent="0.2"/>
    <row r="252" s="117" customFormat="1" x14ac:dyDescent="0.2"/>
    <row r="253" s="117" customFormat="1" x14ac:dyDescent="0.2"/>
    <row r="254" s="117" customFormat="1" x14ac:dyDescent="0.2"/>
    <row r="255" s="117" customFormat="1" x14ac:dyDescent="0.2"/>
    <row r="256" s="117" customFormat="1" x14ac:dyDescent="0.2"/>
    <row r="257" s="117" customFormat="1" x14ac:dyDescent="0.2"/>
    <row r="258" s="117" customFormat="1" x14ac:dyDescent="0.2"/>
    <row r="259" s="117" customFormat="1" x14ac:dyDescent="0.2"/>
    <row r="260" s="117" customFormat="1" x14ac:dyDescent="0.2"/>
    <row r="261" s="117" customFormat="1" x14ac:dyDescent="0.2"/>
    <row r="262" s="117" customFormat="1" x14ac:dyDescent="0.2"/>
    <row r="263" s="117" customFormat="1" x14ac:dyDescent="0.2"/>
    <row r="264" s="117" customFormat="1" x14ac:dyDescent="0.2"/>
    <row r="265" s="117" customFormat="1" x14ac:dyDescent="0.2"/>
    <row r="266" s="117" customFormat="1" x14ac:dyDescent="0.2"/>
    <row r="267" s="117" customFormat="1" x14ac:dyDescent="0.2"/>
    <row r="268" s="117" customFormat="1" x14ac:dyDescent="0.2"/>
    <row r="269" s="117" customFormat="1" x14ac:dyDescent="0.2"/>
    <row r="270" s="117" customFormat="1" x14ac:dyDescent="0.2"/>
    <row r="271" s="117" customFormat="1" x14ac:dyDescent="0.2"/>
    <row r="272" s="117" customFormat="1" x14ac:dyDescent="0.2"/>
    <row r="273" s="117" customFormat="1" x14ac:dyDescent="0.2"/>
    <row r="274" s="117" customFormat="1" x14ac:dyDescent="0.2"/>
    <row r="275" s="117" customFormat="1" x14ac:dyDescent="0.2"/>
    <row r="276" s="117" customFormat="1" x14ac:dyDescent="0.2"/>
    <row r="277" s="117" customFormat="1" x14ac:dyDescent="0.2"/>
    <row r="278" s="117" customFormat="1" x14ac:dyDescent="0.2"/>
    <row r="279" s="117" customFormat="1" x14ac:dyDescent="0.2"/>
    <row r="280" s="117" customFormat="1" x14ac:dyDescent="0.2"/>
    <row r="281" s="117" customFormat="1" x14ac:dyDescent="0.2"/>
    <row r="282" s="117" customFormat="1" x14ac:dyDescent="0.2"/>
    <row r="283" s="117" customFormat="1" x14ac:dyDescent="0.2"/>
    <row r="284" s="117" customFormat="1" x14ac:dyDescent="0.2"/>
    <row r="285" s="117" customFormat="1" x14ac:dyDescent="0.2"/>
    <row r="286" s="117" customFormat="1" x14ac:dyDescent="0.2"/>
    <row r="287" s="117" customFormat="1" x14ac:dyDescent="0.2"/>
    <row r="288" s="117" customFormat="1" x14ac:dyDescent="0.2"/>
    <row r="289" s="117" customFormat="1" x14ac:dyDescent="0.2"/>
    <row r="290" s="117" customFormat="1" x14ac:dyDescent="0.2"/>
    <row r="291" s="117" customFormat="1" x14ac:dyDescent="0.2"/>
    <row r="292" s="117" customFormat="1" x14ac:dyDescent="0.2"/>
    <row r="293" s="117" customFormat="1" x14ac:dyDescent="0.2"/>
    <row r="294" s="117" customFormat="1" x14ac:dyDescent="0.2"/>
    <row r="295" s="117" customFormat="1" x14ac:dyDescent="0.2"/>
    <row r="296" s="117" customFormat="1" x14ac:dyDescent="0.2"/>
    <row r="297" s="117" customFormat="1" x14ac:dyDescent="0.2"/>
    <row r="298" s="117" customFormat="1" x14ac:dyDescent="0.2"/>
    <row r="299" s="117" customFormat="1" x14ac:dyDescent="0.2"/>
    <row r="300" s="117" customFormat="1" x14ac:dyDescent="0.2"/>
    <row r="301" s="117" customFormat="1" x14ac:dyDescent="0.2"/>
    <row r="302" s="117" customFormat="1" x14ac:dyDescent="0.2"/>
    <row r="303" s="117" customFormat="1" x14ac:dyDescent="0.2"/>
    <row r="304" s="117" customFormat="1" x14ac:dyDescent="0.2"/>
    <row r="305" s="117" customFormat="1" x14ac:dyDescent="0.2"/>
    <row r="306" s="117" customFormat="1" x14ac:dyDescent="0.2"/>
    <row r="307" s="117" customFormat="1" x14ac:dyDescent="0.2"/>
    <row r="308" s="117" customFormat="1" x14ac:dyDescent="0.2"/>
    <row r="309" s="117" customFormat="1" x14ac:dyDescent="0.2"/>
    <row r="310" s="117" customFormat="1" x14ac:dyDescent="0.2"/>
    <row r="311" s="117" customFormat="1" x14ac:dyDescent="0.2"/>
    <row r="312" s="117" customFormat="1" x14ac:dyDescent="0.2"/>
    <row r="313" s="117" customFormat="1" x14ac:dyDescent="0.2"/>
    <row r="314" s="117" customFormat="1" x14ac:dyDescent="0.2"/>
    <row r="315" s="117" customFormat="1" x14ac:dyDescent="0.2"/>
    <row r="316" s="117" customFormat="1" x14ac:dyDescent="0.2"/>
    <row r="317" s="117" customFormat="1" x14ac:dyDescent="0.2"/>
    <row r="318" s="117" customFormat="1" x14ac:dyDescent="0.2"/>
    <row r="319" s="117" customFormat="1" x14ac:dyDescent="0.2"/>
    <row r="320" s="117" customFormat="1" x14ac:dyDescent="0.2"/>
    <row r="321" s="117" customFormat="1" x14ac:dyDescent="0.2"/>
    <row r="322" s="117" customFormat="1" x14ac:dyDescent="0.2"/>
    <row r="323" s="117" customFormat="1" x14ac:dyDescent="0.2"/>
    <row r="324" s="117" customFormat="1" x14ac:dyDescent="0.2"/>
    <row r="325" s="117" customFormat="1" x14ac:dyDescent="0.2"/>
    <row r="326" s="117" customFormat="1" x14ac:dyDescent="0.2"/>
    <row r="327" s="117" customFormat="1" x14ac:dyDescent="0.2"/>
    <row r="328" s="117" customFormat="1" x14ac:dyDescent="0.2"/>
    <row r="329" s="117" customFormat="1" x14ac:dyDescent="0.2"/>
    <row r="330" s="117" customFormat="1" x14ac:dyDescent="0.2"/>
    <row r="331" s="117" customFormat="1" x14ac:dyDescent="0.2"/>
    <row r="332" s="117" customFormat="1" x14ac:dyDescent="0.2"/>
    <row r="333" s="117" customFormat="1" x14ac:dyDescent="0.2"/>
    <row r="334" s="117" customFormat="1" x14ac:dyDescent="0.2"/>
    <row r="335" s="117" customFormat="1" x14ac:dyDescent="0.2"/>
    <row r="336" s="117" customFormat="1" x14ac:dyDescent="0.2"/>
    <row r="337" s="117" customFormat="1" x14ac:dyDescent="0.2"/>
    <row r="338" s="117" customFormat="1" x14ac:dyDescent="0.2"/>
    <row r="339" s="117" customFormat="1" x14ac:dyDescent="0.2"/>
    <row r="340" s="117" customFormat="1" x14ac:dyDescent="0.2"/>
    <row r="341" s="117" customFormat="1" x14ac:dyDescent="0.2"/>
    <row r="342" s="117" customFormat="1" x14ac:dyDescent="0.2"/>
    <row r="343" s="117" customFormat="1" x14ac:dyDescent="0.2"/>
    <row r="344" s="117" customFormat="1" x14ac:dyDescent="0.2"/>
    <row r="345" s="117" customFormat="1" x14ac:dyDescent="0.2"/>
    <row r="346" s="117" customFormat="1" x14ac:dyDescent="0.2"/>
    <row r="347" s="117" customFormat="1" x14ac:dyDescent="0.2"/>
    <row r="348" s="117" customFormat="1" x14ac:dyDescent="0.2"/>
    <row r="349" s="117" customFormat="1" x14ac:dyDescent="0.2"/>
    <row r="350" s="117" customFormat="1" x14ac:dyDescent="0.2"/>
    <row r="351" s="117" customFormat="1" x14ac:dyDescent="0.2"/>
    <row r="352" s="117" customFormat="1" x14ac:dyDescent="0.2"/>
    <row r="353" s="117" customFormat="1" x14ac:dyDescent="0.2"/>
    <row r="354" s="117" customFormat="1" x14ac:dyDescent="0.2"/>
    <row r="355" s="117" customFormat="1" x14ac:dyDescent="0.2"/>
    <row r="356" s="117" customFormat="1" x14ac:dyDescent="0.2"/>
    <row r="357" s="117" customFormat="1" x14ac:dyDescent="0.2"/>
    <row r="358" s="117" customFormat="1" x14ac:dyDescent="0.2"/>
    <row r="359" s="117" customFormat="1" x14ac:dyDescent="0.2"/>
    <row r="360" s="117" customFormat="1" x14ac:dyDescent="0.2"/>
    <row r="361" s="117" customFormat="1" x14ac:dyDescent="0.2"/>
    <row r="362" s="117" customFormat="1" x14ac:dyDescent="0.2"/>
    <row r="363" s="117" customFormat="1" x14ac:dyDescent="0.2"/>
    <row r="364" s="117" customFormat="1" x14ac:dyDescent="0.2"/>
    <row r="365" s="117" customFormat="1" x14ac:dyDescent="0.2"/>
    <row r="366" s="117" customFormat="1" x14ac:dyDescent="0.2"/>
    <row r="367" s="117" customFormat="1" x14ac:dyDescent="0.2"/>
    <row r="368" s="117" customFormat="1" x14ac:dyDescent="0.2"/>
    <row r="369" s="117" customFormat="1" x14ac:dyDescent="0.2"/>
    <row r="370" s="117" customFormat="1" x14ac:dyDescent="0.2"/>
    <row r="371" s="117" customFormat="1" x14ac:dyDescent="0.2"/>
    <row r="372" s="117" customFormat="1" x14ac:dyDescent="0.2"/>
    <row r="373" s="117" customFormat="1" x14ac:dyDescent="0.2"/>
    <row r="374" s="117" customFormat="1" x14ac:dyDescent="0.2"/>
    <row r="375" s="117" customFormat="1" x14ac:dyDescent="0.2"/>
    <row r="376" s="117" customFormat="1" x14ac:dyDescent="0.2"/>
    <row r="377" s="117" customFormat="1" x14ac:dyDescent="0.2"/>
    <row r="378" s="117" customFormat="1" x14ac:dyDescent="0.2"/>
    <row r="379" s="117" customFormat="1" x14ac:dyDescent="0.2"/>
    <row r="380" s="117" customFormat="1" x14ac:dyDescent="0.2"/>
    <row r="381" s="117" customFormat="1" x14ac:dyDescent="0.2"/>
    <row r="382" s="117" customFormat="1" x14ac:dyDescent="0.2"/>
    <row r="383" s="117" customFormat="1" x14ac:dyDescent="0.2"/>
    <row r="384" s="117" customFormat="1" x14ac:dyDescent="0.2"/>
    <row r="385" spans="1:16" s="117" customFormat="1" x14ac:dyDescent="0.2"/>
    <row r="386" spans="1:16" s="117" customFormat="1" x14ac:dyDescent="0.2"/>
    <row r="387" spans="1:16" s="117" customFormat="1" x14ac:dyDescent="0.2"/>
    <row r="388" spans="1:16" s="117" customFormat="1" x14ac:dyDescent="0.2"/>
    <row r="389" spans="1:16" s="117" customFormat="1" x14ac:dyDescent="0.2"/>
    <row r="390" spans="1:16" s="117" customFormat="1" x14ac:dyDescent="0.2">
      <c r="A390" s="22"/>
      <c r="B390" s="22"/>
      <c r="C390" s="22"/>
      <c r="D390" s="22"/>
      <c r="E390" s="22"/>
      <c r="F390" s="22"/>
      <c r="G390" s="22"/>
      <c r="H390" s="22"/>
      <c r="I390" s="22"/>
    </row>
    <row r="391" spans="1:16" s="117" customFormat="1" x14ac:dyDescent="0.2">
      <c r="A391" s="22"/>
      <c r="B391" s="22"/>
      <c r="C391" s="22"/>
      <c r="D391" s="22"/>
      <c r="E391" s="22"/>
      <c r="F391" s="22"/>
      <c r="G391" s="22"/>
      <c r="H391" s="22"/>
      <c r="I391" s="22"/>
    </row>
    <row r="392" spans="1:16" s="117" customFormat="1" x14ac:dyDescent="0.2">
      <c r="A392" s="22"/>
      <c r="B392" s="22"/>
      <c r="C392" s="22"/>
      <c r="D392" s="22"/>
      <c r="E392" s="22"/>
      <c r="F392" s="22"/>
      <c r="G392" s="22"/>
      <c r="H392" s="22"/>
      <c r="I392" s="22"/>
    </row>
    <row r="393" spans="1:16" s="117" customFormat="1" x14ac:dyDescent="0.2">
      <c r="A393" s="22"/>
      <c r="B393" s="22"/>
      <c r="C393" s="22"/>
      <c r="D393" s="22"/>
      <c r="E393" s="22"/>
      <c r="F393" s="22"/>
      <c r="G393" s="22"/>
      <c r="H393" s="22"/>
      <c r="I393" s="22"/>
    </row>
    <row r="394" spans="1:16" s="117" customFormat="1" x14ac:dyDescent="0.2">
      <c r="A394" s="22"/>
      <c r="B394" s="22"/>
      <c r="C394" s="22"/>
      <c r="D394" s="22"/>
      <c r="E394" s="22"/>
      <c r="F394" s="22"/>
      <c r="G394" s="22"/>
      <c r="H394" s="22"/>
      <c r="I394" s="22"/>
    </row>
    <row r="395" spans="1:16" s="117" customFormat="1" x14ac:dyDescent="0.2">
      <c r="A395" s="22"/>
      <c r="B395" s="22"/>
      <c r="C395" s="22"/>
      <c r="D395" s="22"/>
      <c r="E395" s="22"/>
      <c r="F395" s="22"/>
      <c r="G395" s="22"/>
      <c r="H395" s="22"/>
      <c r="I395" s="22"/>
    </row>
    <row r="396" spans="1:16" s="117" customFormat="1" x14ac:dyDescent="0.2">
      <c r="A396" s="22"/>
      <c r="B396" s="22"/>
      <c r="C396" s="22"/>
      <c r="D396" s="22"/>
      <c r="E396" s="22"/>
      <c r="F396" s="22"/>
      <c r="G396" s="22"/>
      <c r="H396" s="22"/>
      <c r="I396" s="22"/>
    </row>
    <row r="397" spans="1:16" s="117" customFormat="1" x14ac:dyDescent="0.2">
      <c r="A397" s="22"/>
      <c r="B397" s="22"/>
      <c r="C397" s="22"/>
      <c r="D397" s="22"/>
      <c r="E397" s="22"/>
      <c r="F397" s="22"/>
      <c r="G397" s="22"/>
      <c r="H397" s="22"/>
      <c r="I397" s="22"/>
      <c r="K397" s="22"/>
      <c r="L397" s="22"/>
      <c r="M397" s="22"/>
      <c r="N397" s="22"/>
      <c r="O397" s="22"/>
      <c r="P397" s="22"/>
    </row>
  </sheetData>
  <sheetProtection algorithmName="SHA-512" hashValue="VQVdATM/eWtxbC/MEiJRV/iMhCSdvoEG/wLeKdtR/5xySuSSSD1QPwLSiku+HExz8f3d+EaV5bQn/Jjq5fEn5w==" saltValue="+ZrgNLAhGahwj+tmRP2CMw==" spinCount="100000" sheet="1" objects="1" scenarios="1"/>
  <customSheetViews>
    <customSheetView guid="{24E875C9-046D-4E4D-92B1-6E8AF80EFB1E}" scale="85" showGridLines="0" zeroValues="0" printArea="1" hiddenColumns="1" showRuler="0">
      <selection activeCell="BO1" sqref="BO1"/>
      <pageMargins left="0.31496062992125984" right="0.27559055118110237" top="0.47244094488188981" bottom="0.35433070866141736" header="0.27559055118110237" footer="0.11811023622047245"/>
      <printOptions horizontalCentered="1"/>
      <pageSetup paperSize="9" scale="70" fitToHeight="9" orientation="landscape" horizontalDpi="300" verticalDpi="300" r:id="rId1"/>
      <headerFooter alignWithMargins="0">
        <oddFooter>&amp;C&amp;P/&amp;N&amp;R&amp;D</oddFooter>
      </headerFooter>
    </customSheetView>
    <customSheetView guid="{7F2F9DF2-DFA5-4969-B1C6-52474D1AB2E8}" scale="85" showGridLines="0" zeroValues="0" printArea="1" hiddenColumns="1" showRuler="0">
      <selection activeCell="BD1" sqref="BD1"/>
      <pageMargins left="0.31496062992125984" right="0.27559055118110237" top="0.47244094488188981" bottom="0.35433070866141736" header="0.27559055118110237" footer="0.11811023622047245"/>
      <printOptions horizontalCentered="1"/>
      <pageSetup paperSize="9" scale="70" fitToHeight="9" orientation="landscape" horizontalDpi="300" verticalDpi="300" r:id="rId2"/>
      <headerFooter alignWithMargins="0">
        <oddFooter>&amp;C&amp;P/&amp;N&amp;R&amp;D</oddFooter>
      </headerFooter>
    </customSheetView>
    <customSheetView guid="{1114A265-643F-403D-9CE3-6341CFB19811}" scale="85" showGridLines="0" zeroValues="0" printArea="1" hiddenColumns="1" showRuler="0">
      <selection activeCell="AS1" sqref="AS1"/>
      <pageMargins left="0.31496062992125984" right="0.27559055118110237" top="0.47244094488188981" bottom="0.35433070866141736" header="0.27559055118110237" footer="0.11811023622047245"/>
      <printOptions horizontalCentered="1"/>
      <pageSetup paperSize="9" scale="70" fitToHeight="9" orientation="landscape" horizontalDpi="300" verticalDpi="300" r:id="rId3"/>
      <headerFooter alignWithMargins="0">
        <oddFooter>&amp;C&amp;P/&amp;N&amp;R&amp;D</oddFooter>
      </headerFooter>
    </customSheetView>
    <customSheetView guid="{0815F556-0E90-41DC-A79E-9EE73DFDFB41}" scale="85" showGridLines="0" zeroValues="0" printArea="1" hiddenColumns="1" showRuler="0">
      <pageMargins left="0.31496062992125984" right="0.27559055118110237" top="0.47244094488188981" bottom="0.35433070866141736" header="0.27559055118110237" footer="0.11811023622047245"/>
      <printOptions horizontalCentered="1"/>
      <pageSetup paperSize="9" scale="70" fitToHeight="9" orientation="landscape" horizontalDpi="300" verticalDpi="300" r:id="rId4"/>
      <headerFooter alignWithMargins="0">
        <oddFooter>&amp;C&amp;P/&amp;N&amp;R&amp;D</oddFooter>
      </headerFooter>
    </customSheetView>
    <customSheetView guid="{A025DF85-2CBD-4970-9C9A-4ED9724E6419}" scale="85" showGridLines="0" zeroValues="0" hiddenColumns="1" showRuler="0">
      <pageMargins left="0.31496062992125984" right="0.27559055118110237" top="0.47244094488188981" bottom="0.35433070866141736" header="0.27559055118110237" footer="0.11811023622047245"/>
      <printOptions horizontalCentered="1"/>
      <pageSetup paperSize="9" scale="70" fitToHeight="9" orientation="landscape" horizontalDpi="300" verticalDpi="300" r:id="rId5"/>
      <headerFooter alignWithMargins="0">
        <oddFooter>&amp;C&amp;P/&amp;N&amp;R&amp;D</oddFooter>
      </headerFooter>
    </customSheetView>
    <customSheetView guid="{6D4E1132-8F5E-4F24-8EB0-C20F11FE147E}" scale="85" showGridLines="0" zeroValues="0" printArea="1" hiddenColumns="1" showRuler="0">
      <selection activeCell="L1" sqref="L1"/>
      <pageMargins left="0.31496062992125984" right="0.27559055118110237" top="0.47244094488188981" bottom="0.35433070866141736" header="0.27559055118110237" footer="0.11811023622047245"/>
      <printOptions horizontalCentered="1"/>
      <pageSetup paperSize="9" scale="70" fitToHeight="9" orientation="landscape" horizontalDpi="300" verticalDpi="300" r:id="rId6"/>
      <headerFooter alignWithMargins="0">
        <oddFooter>&amp;C&amp;P/&amp;N&amp;R&amp;D</oddFooter>
      </headerFooter>
    </customSheetView>
    <customSheetView guid="{D976D94F-A177-4A50-B5A8-A1CD5E2F8335}" scale="85" showGridLines="0" zeroValues="0" printArea="1" hiddenColumns="1" showRuler="0">
      <selection activeCell="W1" sqref="W1"/>
      <pageMargins left="0.31496062992125984" right="0.27559055118110237" top="0.47244094488188981" bottom="0.35433070866141736" header="0.27559055118110237" footer="0.11811023622047245"/>
      <printOptions horizontalCentered="1"/>
      <pageSetup paperSize="9" scale="70" fitToHeight="9" orientation="landscape" horizontalDpi="300" verticalDpi="300" r:id="rId7"/>
      <headerFooter alignWithMargins="0">
        <oddFooter>&amp;C&amp;P/&amp;N&amp;R&amp;D</oddFooter>
      </headerFooter>
    </customSheetView>
    <customSheetView guid="{3091C3B7-D0D3-4A1D-8AE3-BB491325CD3B}" scale="85" showPageBreaks="1" showGridLines="0" zeroValues="0" fitToPage="1" printArea="1" hiddenColumns="1" showRuler="0">
      <pageMargins left="0.63" right="0.27559055118110237" top="0.65" bottom="0.35433070866141736" header="0.27559055118110237" footer="0.11811023622047245"/>
      <printOptions horizontalCentered="1"/>
      <pageSetup paperSize="9" scale="70" fitToHeight="9" orientation="landscape" horizontalDpi="300" verticalDpi="300" r:id="rId8"/>
      <headerFooter alignWithMargins="0">
        <oddFooter>&amp;C&amp;P/&amp;N&amp;R&amp;D</oddFooter>
      </headerFooter>
    </customSheetView>
  </customSheetViews>
  <mergeCells count="4">
    <mergeCell ref="C8:E8"/>
    <mergeCell ref="C3:D3"/>
    <mergeCell ref="C5:D5"/>
    <mergeCell ref="C4:E4"/>
  </mergeCells>
  <phoneticPr fontId="0" type="noConversion"/>
  <conditionalFormatting sqref="C4:D4">
    <cfRule type="cellIs" dxfId="0" priority="1" stopIfTrue="1" operator="equal">
      <formula>0</formula>
    </cfRule>
  </conditionalFormatting>
  <dataValidations count="1">
    <dataValidation type="decimal" operator="greaterThan" allowBlank="1" showInputMessage="1" showErrorMessage="1" errorTitle="Nutzungdauer" error="Mindestens 1 Jahr!" sqref="G34:G35 G16:G17 G21:G22 G24:G29 G31:G32">
      <formula1>0</formula1>
    </dataValidation>
  </dataValidations>
  <pageMargins left="0.78740157480314965" right="0.43307086614173229" top="0.78740157480314965" bottom="0.78740157480314965" header="0.51181102362204722" footer="0.11811023622047245"/>
  <pageSetup paperSize="9" scale="69" orientation="landscape" horizontalDpi="4294967293" verticalDpi="300" r:id="rId9"/>
  <headerFooter alignWithMargins="0">
    <oddFooter>&amp;C&amp;P von &amp;N&amp;R&amp;D</oddFooter>
  </headerFooter>
  <ignoredErrors>
    <ignoredError sqref="F23:H23 F30:H30 H33 F24 H24" formula="1"/>
  </ignoredErrors>
  <drawing r:id="rId10"/>
  <legacyDrawing r:id="rId1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6">
    <pageSetUpPr autoPageBreaks="0" fitToPage="1"/>
  </sheetPr>
  <dimension ref="A1:J76"/>
  <sheetViews>
    <sheetView showZeros="0" topLeftCell="A19" zoomScale="85" zoomScaleNormal="100" workbookViewId="0">
      <selection activeCell="E56" sqref="E56"/>
    </sheetView>
  </sheetViews>
  <sheetFormatPr baseColWidth="10" defaultColWidth="11.42578125" defaultRowHeight="12.75" x14ac:dyDescent="0.2"/>
  <cols>
    <col min="1" max="1" width="3.5703125" style="30" customWidth="1"/>
    <col min="2" max="2" width="3.42578125" style="22" customWidth="1"/>
    <col min="3" max="3" width="49.85546875" style="22" customWidth="1"/>
    <col min="4" max="4" width="3.5703125" style="23" customWidth="1"/>
    <col min="5" max="6" width="20.7109375" style="24" customWidth="1"/>
    <col min="7" max="7" width="20.7109375" style="25" customWidth="1"/>
    <col min="8" max="8" width="15.85546875" style="23" customWidth="1"/>
    <col min="9" max="9" width="2.85546875" style="23" customWidth="1"/>
    <col min="10" max="10" width="3" style="26" customWidth="1"/>
    <col min="11" max="16384" width="11.42578125" style="22"/>
  </cols>
  <sheetData>
    <row r="1" spans="1:10" ht="18.75" customHeight="1" x14ac:dyDescent="0.25">
      <c r="A1" s="21" t="s">
        <v>115</v>
      </c>
    </row>
    <row r="2" spans="1:10" x14ac:dyDescent="0.2">
      <c r="F2" s="85"/>
    </row>
    <row r="3" spans="1:10" ht="15" customHeight="1" x14ac:dyDescent="0.2">
      <c r="A3" s="22"/>
      <c r="B3" s="494" t="s">
        <v>92</v>
      </c>
      <c r="C3" s="494"/>
      <c r="D3" s="22"/>
      <c r="E3" s="367">
        <f>Tarifkalkulation!E3</f>
        <v>0</v>
      </c>
      <c r="F3" s="367"/>
      <c r="G3" s="28"/>
      <c r="H3" s="22"/>
      <c r="I3" s="22"/>
      <c r="J3" s="22"/>
    </row>
    <row r="4" spans="1:10" ht="15" customHeight="1" x14ac:dyDescent="0.2">
      <c r="A4" s="22"/>
      <c r="B4" s="27" t="s">
        <v>45</v>
      </c>
      <c r="C4" s="27"/>
      <c r="D4" s="22"/>
      <c r="E4" s="366"/>
      <c r="F4" s="366"/>
      <c r="G4" s="28"/>
      <c r="H4" s="22"/>
      <c r="I4" s="22"/>
      <c r="J4" s="22"/>
    </row>
    <row r="5" spans="1:10" ht="15.75" customHeight="1" x14ac:dyDescent="0.2">
      <c r="A5" s="22"/>
      <c r="B5" s="27" t="s">
        <v>22</v>
      </c>
      <c r="C5" s="27"/>
      <c r="D5" s="22"/>
      <c r="E5" s="368">
        <f>Deckblatt!B1</f>
        <v>0</v>
      </c>
      <c r="F5" s="368"/>
      <c r="G5" s="29"/>
      <c r="H5" s="22"/>
      <c r="I5" s="22"/>
      <c r="J5" s="22"/>
    </row>
    <row r="6" spans="1:10" x14ac:dyDescent="0.2">
      <c r="B6" s="30"/>
      <c r="C6" s="30"/>
      <c r="E6" s="31"/>
      <c r="F6" s="23"/>
      <c r="G6" s="32"/>
    </row>
    <row r="7" spans="1:10" ht="15" customHeight="1" x14ac:dyDescent="0.2">
      <c r="A7" s="33" t="s">
        <v>63</v>
      </c>
      <c r="B7" s="34"/>
      <c r="C7" s="35"/>
      <c r="D7" s="36"/>
      <c r="E7" s="37">
        <f>E8+E14</f>
        <v>0</v>
      </c>
      <c r="F7" s="86"/>
      <c r="G7" s="22"/>
      <c r="H7" s="38"/>
      <c r="I7" s="36"/>
      <c r="J7" s="23"/>
    </row>
    <row r="8" spans="1:10" s="44" customFormat="1" ht="18" customHeight="1" x14ac:dyDescent="0.2">
      <c r="A8" s="39"/>
      <c r="B8" s="495" t="s">
        <v>85</v>
      </c>
      <c r="C8" s="496"/>
      <c r="D8" s="36"/>
      <c r="E8" s="40">
        <f>SUM(E9:E13)</f>
        <v>0</v>
      </c>
      <c r="F8" s="87"/>
      <c r="G8" s="41"/>
      <c r="H8" s="42"/>
      <c r="I8" s="36"/>
      <c r="J8" s="36"/>
    </row>
    <row r="9" spans="1:10" s="44" customFormat="1" x14ac:dyDescent="0.2">
      <c r="A9" s="39"/>
      <c r="B9" s="175"/>
      <c r="C9" s="189" t="s">
        <v>99</v>
      </c>
      <c r="D9" s="45"/>
      <c r="E9" s="73"/>
      <c r="F9" s="36"/>
      <c r="G9" s="41"/>
      <c r="H9" s="46"/>
      <c r="I9" s="36"/>
      <c r="J9" s="36"/>
    </row>
    <row r="10" spans="1:10" s="44" customFormat="1" x14ac:dyDescent="0.2">
      <c r="A10" s="39"/>
      <c r="B10" s="175"/>
      <c r="C10" s="189" t="s">
        <v>93</v>
      </c>
      <c r="D10" s="45"/>
      <c r="E10" s="73"/>
      <c r="F10" s="36"/>
      <c r="G10" s="41"/>
      <c r="H10" s="38"/>
      <c r="I10" s="36"/>
      <c r="J10" s="36"/>
    </row>
    <row r="11" spans="1:10" s="44" customFormat="1" x14ac:dyDescent="0.2">
      <c r="A11" s="39"/>
      <c r="B11" s="175"/>
      <c r="C11" s="189" t="s">
        <v>89</v>
      </c>
      <c r="D11" s="45"/>
      <c r="E11" s="73"/>
      <c r="F11" s="36"/>
      <c r="G11" s="41"/>
      <c r="H11" s="38"/>
      <c r="I11" s="36"/>
      <c r="J11" s="36"/>
    </row>
    <row r="12" spans="1:10" s="44" customFormat="1" x14ac:dyDescent="0.2">
      <c r="A12" s="39"/>
      <c r="B12" s="175"/>
      <c r="C12" s="189" t="s">
        <v>86</v>
      </c>
      <c r="D12" s="45"/>
      <c r="E12" s="73"/>
      <c r="F12" s="36"/>
      <c r="G12" s="41"/>
      <c r="H12" s="46"/>
      <c r="I12" s="36"/>
      <c r="J12" s="36"/>
    </row>
    <row r="13" spans="1:10" s="47" customFormat="1" ht="6" customHeight="1" x14ac:dyDescent="0.2">
      <c r="B13" s="175"/>
      <c r="C13" s="175"/>
      <c r="D13" s="36"/>
      <c r="E13" s="176"/>
      <c r="F13" s="36"/>
      <c r="G13" s="41"/>
      <c r="H13" s="38"/>
      <c r="I13" s="36"/>
      <c r="J13" s="36"/>
    </row>
    <row r="14" spans="1:10" s="44" customFormat="1" ht="18" customHeight="1" x14ac:dyDescent="0.2">
      <c r="A14" s="39"/>
      <c r="B14" s="495" t="s">
        <v>87</v>
      </c>
      <c r="C14" s="496"/>
      <c r="D14" s="36"/>
      <c r="E14" s="40">
        <f>SUM(E15:E18)</f>
        <v>0</v>
      </c>
      <c r="F14" s="87"/>
      <c r="G14" s="41"/>
      <c r="H14" s="42"/>
      <c r="I14" s="36"/>
      <c r="J14" s="36"/>
    </row>
    <row r="15" spans="1:10" s="44" customFormat="1" x14ac:dyDescent="0.2">
      <c r="A15" s="39"/>
      <c r="B15" s="175"/>
      <c r="C15" s="189" t="s">
        <v>37</v>
      </c>
      <c r="D15" s="45"/>
      <c r="E15" s="73"/>
      <c r="F15" s="36"/>
      <c r="G15" s="41"/>
      <c r="H15" s="46"/>
      <c r="I15" s="36"/>
      <c r="J15" s="36"/>
    </row>
    <row r="16" spans="1:10" s="44" customFormat="1" x14ac:dyDescent="0.2">
      <c r="A16" s="39"/>
      <c r="B16" s="175"/>
      <c r="C16" s="189" t="s">
        <v>1</v>
      </c>
      <c r="D16" s="45"/>
      <c r="E16" s="73"/>
      <c r="F16" s="36"/>
      <c r="G16" s="41"/>
      <c r="H16" s="46"/>
      <c r="I16" s="36"/>
      <c r="J16" s="36"/>
    </row>
    <row r="17" spans="1:10" s="44" customFormat="1" x14ac:dyDescent="0.2">
      <c r="A17" s="39"/>
      <c r="B17" s="175"/>
      <c r="C17" s="189" t="s">
        <v>38</v>
      </c>
      <c r="D17" s="45"/>
      <c r="E17" s="73"/>
      <c r="F17" s="36"/>
      <c r="G17" s="41"/>
      <c r="H17" s="46"/>
      <c r="I17" s="36"/>
      <c r="J17" s="36"/>
    </row>
    <row r="18" spans="1:10" s="44" customFormat="1" x14ac:dyDescent="0.2">
      <c r="A18" s="39"/>
      <c r="B18" s="175"/>
      <c r="C18" s="189" t="s">
        <v>39</v>
      </c>
      <c r="D18" s="45"/>
      <c r="E18" s="73"/>
      <c r="F18" s="180"/>
      <c r="G18" s="41"/>
      <c r="H18" s="46"/>
      <c r="I18" s="36"/>
      <c r="J18" s="36"/>
    </row>
    <row r="19" spans="1:10" s="44" customFormat="1" ht="7.5" customHeight="1" x14ac:dyDescent="0.2">
      <c r="A19" s="47"/>
      <c r="B19" s="175"/>
      <c r="C19" s="175"/>
      <c r="D19" s="36"/>
      <c r="E19" s="178"/>
      <c r="F19" s="41"/>
      <c r="G19" s="49"/>
      <c r="H19" s="36"/>
      <c r="I19" s="36"/>
      <c r="J19" s="43"/>
    </row>
    <row r="20" spans="1:10" s="44" customFormat="1" ht="7.5" customHeight="1" x14ac:dyDescent="0.2">
      <c r="A20" s="47"/>
      <c r="B20" s="48"/>
      <c r="C20" s="48"/>
      <c r="D20" s="36"/>
      <c r="E20" s="41"/>
      <c r="F20" s="41"/>
      <c r="G20" s="49"/>
      <c r="H20" s="36"/>
      <c r="I20" s="36"/>
      <c r="J20" s="43"/>
    </row>
    <row r="21" spans="1:10" s="44" customFormat="1" ht="25.5" customHeight="1" x14ac:dyDescent="0.2">
      <c r="A21" s="50"/>
      <c r="B21" s="47"/>
      <c r="C21" s="47"/>
      <c r="D21" s="23"/>
      <c r="E21" s="179" t="s">
        <v>112</v>
      </c>
      <c r="F21" s="51" t="s">
        <v>113</v>
      </c>
      <c r="G21" s="51" t="s">
        <v>30</v>
      </c>
      <c r="H21" s="23"/>
      <c r="I21" s="36"/>
      <c r="J21" s="43"/>
    </row>
    <row r="22" spans="1:10" s="26" customFormat="1" ht="9.75" customHeight="1" x14ac:dyDescent="0.2">
      <c r="A22" s="47"/>
      <c r="B22" s="52"/>
      <c r="C22" s="52"/>
      <c r="D22" s="36"/>
      <c r="E22" s="53"/>
      <c r="F22" s="53"/>
      <c r="G22" s="54"/>
      <c r="H22" s="36"/>
      <c r="I22" s="23"/>
    </row>
    <row r="23" spans="1:10" s="44" customFormat="1" ht="15" customHeight="1" x14ac:dyDescent="0.2">
      <c r="A23" s="33" t="s">
        <v>83</v>
      </c>
      <c r="B23" s="34"/>
      <c r="C23" s="34"/>
      <c r="D23" s="36"/>
      <c r="E23" s="55" t="e">
        <f>E24+E31+E35+E38+E44+E55+E62+E73</f>
        <v>#REF!</v>
      </c>
      <c r="F23" s="55">
        <f>F24+F31+F35+F38+F44+F55+F62+F73</f>
        <v>0</v>
      </c>
      <c r="G23" s="56"/>
      <c r="H23" s="36"/>
      <c r="I23" s="36"/>
      <c r="J23" s="48"/>
    </row>
    <row r="24" spans="1:10" s="44" customFormat="1" ht="18" customHeight="1" x14ac:dyDescent="0.2">
      <c r="A24" s="39"/>
      <c r="B24" s="57"/>
      <c r="C24" s="58" t="s">
        <v>3</v>
      </c>
      <c r="D24" s="36"/>
      <c r="E24" s="59">
        <f>SUM(E25:E29)</f>
        <v>0</v>
      </c>
      <c r="F24" s="59">
        <f>SUM(F25:F29)</f>
        <v>0</v>
      </c>
      <c r="G24" s="60"/>
      <c r="H24" s="36"/>
      <c r="I24" s="36"/>
      <c r="J24" s="43"/>
    </row>
    <row r="25" spans="1:10" s="44" customFormat="1" ht="12.75" customHeight="1" x14ac:dyDescent="0.2">
      <c r="A25" s="39"/>
      <c r="B25" s="175"/>
      <c r="C25" s="189" t="s">
        <v>100</v>
      </c>
      <c r="D25" s="45"/>
      <c r="E25" s="74"/>
      <c r="F25" s="74"/>
      <c r="G25" s="80"/>
      <c r="H25" s="36"/>
      <c r="I25" s="36"/>
      <c r="J25" s="43"/>
    </row>
    <row r="26" spans="1:10" s="44" customFormat="1" ht="12.75" customHeight="1" x14ac:dyDescent="0.2">
      <c r="A26" s="39"/>
      <c r="B26" s="175"/>
      <c r="C26" s="189" t="s">
        <v>101</v>
      </c>
      <c r="D26" s="45"/>
      <c r="E26" s="74"/>
      <c r="F26" s="74"/>
      <c r="G26" s="80"/>
      <c r="H26" s="36"/>
      <c r="I26" s="36"/>
      <c r="J26" s="43"/>
    </row>
    <row r="27" spans="1:10" s="44" customFormat="1" ht="12.75" customHeight="1" x14ac:dyDescent="0.2">
      <c r="A27" s="39"/>
      <c r="B27" s="175"/>
      <c r="C27" s="189" t="s">
        <v>103</v>
      </c>
      <c r="D27" s="45"/>
      <c r="E27" s="74"/>
      <c r="F27" s="74"/>
      <c r="G27" s="80"/>
      <c r="H27" s="36"/>
      <c r="I27" s="36"/>
      <c r="J27" s="43"/>
    </row>
    <row r="28" spans="1:10" s="44" customFormat="1" x14ac:dyDescent="0.2">
      <c r="A28" s="39"/>
      <c r="B28" s="175"/>
      <c r="C28" s="189" t="s">
        <v>55</v>
      </c>
      <c r="D28" s="45"/>
      <c r="E28" s="18"/>
      <c r="F28" s="18"/>
      <c r="G28" s="80"/>
      <c r="H28" s="36"/>
      <c r="I28" s="36"/>
      <c r="J28" s="43"/>
    </row>
    <row r="29" spans="1:10" s="44" customFormat="1" x14ac:dyDescent="0.2">
      <c r="A29" s="39"/>
      <c r="B29" s="175"/>
      <c r="C29" s="189" t="s">
        <v>6</v>
      </c>
      <c r="D29" s="36"/>
      <c r="E29" s="18"/>
      <c r="F29" s="18"/>
      <c r="G29" s="81"/>
      <c r="H29" s="36"/>
      <c r="I29" s="36"/>
      <c r="J29" s="43"/>
    </row>
    <row r="30" spans="1:10" s="44" customFormat="1" ht="6" customHeight="1" x14ac:dyDescent="0.2">
      <c r="A30" s="39"/>
      <c r="B30" s="174"/>
      <c r="C30" s="175"/>
      <c r="D30" s="36"/>
      <c r="E30" s="356"/>
      <c r="F30" s="356"/>
      <c r="G30" s="357"/>
      <c r="H30" s="36"/>
      <c r="I30" s="36"/>
      <c r="J30" s="43"/>
    </row>
    <row r="31" spans="1:10" s="44" customFormat="1" ht="18" customHeight="1" x14ac:dyDescent="0.2">
      <c r="A31" s="39"/>
      <c r="B31" s="57"/>
      <c r="C31" s="58" t="s">
        <v>7</v>
      </c>
      <c r="D31" s="36"/>
      <c r="E31" s="61">
        <f>SUM(E32:E33)</f>
        <v>0</v>
      </c>
      <c r="F31" s="61">
        <f>SUM(F32:F33)</f>
        <v>0</v>
      </c>
      <c r="G31" s="60"/>
      <c r="H31" s="36"/>
      <c r="I31" s="36"/>
      <c r="J31" s="43"/>
    </row>
    <row r="32" spans="1:10" s="44" customFormat="1" ht="12.75" customHeight="1" x14ac:dyDescent="0.2">
      <c r="A32" s="39"/>
      <c r="B32" s="175"/>
      <c r="C32" s="189" t="s">
        <v>5</v>
      </c>
      <c r="D32" s="45"/>
      <c r="E32" s="74"/>
      <c r="F32" s="74"/>
      <c r="G32" s="80"/>
      <c r="H32" s="36"/>
      <c r="I32" s="36"/>
      <c r="J32" s="43"/>
    </row>
    <row r="33" spans="1:10" s="44" customFormat="1" x14ac:dyDescent="0.2">
      <c r="A33" s="39"/>
      <c r="B33" s="175"/>
      <c r="C33" s="189" t="s">
        <v>55</v>
      </c>
      <c r="D33" s="45"/>
      <c r="E33" s="18"/>
      <c r="F33" s="18"/>
      <c r="G33" s="80"/>
      <c r="H33" s="36"/>
      <c r="I33" s="36"/>
      <c r="J33" s="43"/>
    </row>
    <row r="34" spans="1:10" s="44" customFormat="1" ht="7.5" customHeight="1" x14ac:dyDescent="0.2">
      <c r="A34" s="39"/>
      <c r="B34" s="175"/>
      <c r="C34" s="175"/>
      <c r="D34" s="45"/>
      <c r="E34" s="176"/>
      <c r="F34" s="176"/>
      <c r="G34" s="66"/>
      <c r="H34" s="36"/>
      <c r="I34" s="36"/>
      <c r="J34" s="43"/>
    </row>
    <row r="35" spans="1:10" s="44" customFormat="1" ht="18" customHeight="1" x14ac:dyDescent="0.2">
      <c r="A35" s="39"/>
      <c r="B35" s="57"/>
      <c r="C35" s="58" t="s">
        <v>64</v>
      </c>
      <c r="D35" s="36"/>
      <c r="E35" s="61">
        <f>SUM(E36:E36)</f>
        <v>0</v>
      </c>
      <c r="F35" s="61">
        <f>SUM(F36:F36)</f>
        <v>0</v>
      </c>
      <c r="G35" s="62"/>
      <c r="H35" s="36"/>
      <c r="I35" s="36"/>
      <c r="J35" s="43"/>
    </row>
    <row r="36" spans="1:10" s="44" customFormat="1" ht="12.75" customHeight="1" x14ac:dyDescent="0.2">
      <c r="A36" s="39"/>
      <c r="B36" s="175"/>
      <c r="C36" s="190" t="s">
        <v>44</v>
      </c>
      <c r="D36" s="45"/>
      <c r="E36" s="11"/>
      <c r="F36" s="11"/>
      <c r="G36" s="82"/>
      <c r="H36" s="36"/>
      <c r="I36" s="36"/>
      <c r="J36" s="43"/>
    </row>
    <row r="37" spans="1:10" s="44" customFormat="1" ht="7.5" customHeight="1" x14ac:dyDescent="0.2">
      <c r="A37" s="39"/>
      <c r="B37" s="175"/>
      <c r="C37" s="175"/>
      <c r="D37" s="45"/>
      <c r="E37" s="176"/>
      <c r="F37" s="176"/>
      <c r="G37" s="66"/>
      <c r="H37" s="36"/>
      <c r="I37" s="36"/>
      <c r="J37" s="43"/>
    </row>
    <row r="38" spans="1:10" s="44" customFormat="1" ht="18" customHeight="1" x14ac:dyDescent="0.2">
      <c r="A38" s="39"/>
      <c r="B38" s="57"/>
      <c r="C38" s="58" t="s">
        <v>8</v>
      </c>
      <c r="D38" s="36"/>
      <c r="E38" s="61">
        <f>SUM(E39:E42)</f>
        <v>0</v>
      </c>
      <c r="F38" s="61">
        <f>SUM(F39:F42)</f>
        <v>0</v>
      </c>
      <c r="G38" s="62"/>
      <c r="H38" s="36"/>
      <c r="I38" s="36"/>
      <c r="J38" s="43"/>
    </row>
    <row r="39" spans="1:10" s="44" customFormat="1" ht="12.75" customHeight="1" x14ac:dyDescent="0.2">
      <c r="A39" s="39"/>
      <c r="B39" s="175"/>
      <c r="C39" s="189" t="s">
        <v>94</v>
      </c>
      <c r="D39" s="45"/>
      <c r="E39" s="11"/>
      <c r="F39" s="11"/>
      <c r="G39" s="83"/>
      <c r="H39" s="36"/>
      <c r="I39" s="36"/>
      <c r="J39" s="43"/>
    </row>
    <row r="40" spans="1:10" s="44" customFormat="1" ht="12.75" customHeight="1" x14ac:dyDescent="0.2">
      <c r="A40" s="39"/>
      <c r="B40" s="175"/>
      <c r="C40" s="189" t="s">
        <v>95</v>
      </c>
      <c r="D40" s="45"/>
      <c r="E40" s="11"/>
      <c r="F40" s="11"/>
      <c r="G40" s="83"/>
      <c r="H40" s="36"/>
      <c r="I40" s="36"/>
      <c r="J40" s="43"/>
    </row>
    <row r="41" spans="1:10" s="44" customFormat="1" x14ac:dyDescent="0.2">
      <c r="A41" s="39"/>
      <c r="B41" s="175"/>
      <c r="C41" s="189" t="s">
        <v>67</v>
      </c>
      <c r="D41" s="45"/>
      <c r="E41" s="11"/>
      <c r="F41" s="11"/>
      <c r="G41" s="83"/>
      <c r="H41" s="36"/>
      <c r="I41" s="36"/>
      <c r="J41" s="43"/>
    </row>
    <row r="42" spans="1:10" s="44" customFormat="1" ht="12.75" customHeight="1" x14ac:dyDescent="0.2">
      <c r="A42" s="39"/>
      <c r="B42" s="175"/>
      <c r="C42" s="189" t="s">
        <v>9</v>
      </c>
      <c r="D42" s="45"/>
      <c r="E42" s="11"/>
      <c r="F42" s="11" t="s">
        <v>10</v>
      </c>
      <c r="G42" s="83"/>
      <c r="H42" s="36"/>
      <c r="I42" s="36"/>
      <c r="J42" s="43"/>
    </row>
    <row r="43" spans="1:10" s="44" customFormat="1" ht="8.25" customHeight="1" x14ac:dyDescent="0.2">
      <c r="A43" s="39"/>
      <c r="B43" s="175"/>
      <c r="C43" s="175"/>
      <c r="D43" s="45"/>
      <c r="E43" s="176"/>
      <c r="F43" s="176"/>
      <c r="G43" s="66"/>
      <c r="H43" s="36"/>
      <c r="I43" s="36"/>
      <c r="J43" s="43"/>
    </row>
    <row r="44" spans="1:10" s="44" customFormat="1" ht="18" customHeight="1" x14ac:dyDescent="0.2">
      <c r="A44" s="39"/>
      <c r="B44" s="57"/>
      <c r="C44" s="58" t="s">
        <v>82</v>
      </c>
      <c r="D44" s="36"/>
      <c r="E44" s="61">
        <f>SUM(E45:E53)</f>
        <v>0</v>
      </c>
      <c r="F44" s="61">
        <f>SUM(F45:F53)</f>
        <v>0</v>
      </c>
      <c r="G44" s="62"/>
      <c r="H44" s="36"/>
      <c r="I44" s="36"/>
      <c r="J44" s="43"/>
    </row>
    <row r="45" spans="1:10" s="44" customFormat="1" x14ac:dyDescent="0.2">
      <c r="A45" s="39"/>
      <c r="B45" s="174"/>
      <c r="C45" s="189" t="s">
        <v>70</v>
      </c>
      <c r="D45" s="45"/>
      <c r="E45" s="14"/>
      <c r="F45" s="17"/>
      <c r="G45" s="83"/>
      <c r="H45" s="36"/>
      <c r="I45" s="36"/>
      <c r="J45" s="43"/>
    </row>
    <row r="46" spans="1:10" s="44" customFormat="1" x14ac:dyDescent="0.2">
      <c r="A46" s="39"/>
      <c r="B46" s="175"/>
      <c r="C46" s="189" t="s">
        <v>11</v>
      </c>
      <c r="D46" s="45"/>
      <c r="E46" s="18"/>
      <c r="F46" s="18"/>
      <c r="G46" s="83"/>
      <c r="H46" s="36"/>
      <c r="I46" s="36"/>
      <c r="J46" s="43"/>
    </row>
    <row r="47" spans="1:10" s="44" customFormat="1" x14ac:dyDescent="0.2">
      <c r="A47" s="39"/>
      <c r="B47" s="175"/>
      <c r="C47" s="189" t="s">
        <v>58</v>
      </c>
      <c r="D47" s="45"/>
      <c r="E47" s="18"/>
      <c r="F47" s="18"/>
      <c r="G47" s="83"/>
      <c r="H47" s="36"/>
      <c r="I47" s="36"/>
      <c r="J47" s="43"/>
    </row>
    <row r="48" spans="1:10" s="44" customFormat="1" x14ac:dyDescent="0.2">
      <c r="A48" s="39"/>
      <c r="B48" s="175"/>
      <c r="C48" s="189" t="s">
        <v>57</v>
      </c>
      <c r="D48" s="45"/>
      <c r="E48" s="18"/>
      <c r="F48" s="18"/>
      <c r="G48" s="83"/>
      <c r="H48" s="36"/>
      <c r="I48" s="36"/>
      <c r="J48" s="43"/>
    </row>
    <row r="49" spans="1:10" s="44" customFormat="1" x14ac:dyDescent="0.2">
      <c r="A49" s="39"/>
      <c r="B49" s="175"/>
      <c r="C49" s="189" t="s">
        <v>46</v>
      </c>
      <c r="D49" s="45"/>
      <c r="E49" s="18"/>
      <c r="F49" s="18"/>
      <c r="G49" s="83"/>
      <c r="H49" s="36"/>
      <c r="I49" s="36"/>
      <c r="J49" s="43"/>
    </row>
    <row r="50" spans="1:10" s="44" customFormat="1" ht="12" customHeight="1" x14ac:dyDescent="0.2">
      <c r="A50" s="39"/>
      <c r="B50" s="175"/>
      <c r="C50" s="189" t="s">
        <v>12</v>
      </c>
      <c r="D50" s="45"/>
      <c r="E50" s="18"/>
      <c r="F50" s="18"/>
      <c r="G50" s="83"/>
      <c r="H50" s="36"/>
      <c r="I50" s="36"/>
      <c r="J50" s="43"/>
    </row>
    <row r="51" spans="1:10" s="44" customFormat="1" ht="12" customHeight="1" x14ac:dyDescent="0.2">
      <c r="A51" s="39"/>
      <c r="B51" s="175"/>
      <c r="C51" s="189" t="s">
        <v>96</v>
      </c>
      <c r="D51" s="45"/>
      <c r="E51" s="18"/>
      <c r="F51" s="18"/>
      <c r="G51" s="83"/>
      <c r="H51" s="36"/>
      <c r="I51" s="36"/>
      <c r="J51" s="43"/>
    </row>
    <row r="52" spans="1:10" s="44" customFormat="1" ht="12" customHeight="1" x14ac:dyDescent="0.2">
      <c r="A52" s="39"/>
      <c r="B52" s="175"/>
      <c r="C52" s="189" t="s">
        <v>59</v>
      </c>
      <c r="D52" s="45"/>
      <c r="E52" s="18"/>
      <c r="F52" s="18"/>
      <c r="G52" s="83"/>
      <c r="H52" s="36"/>
      <c r="I52" s="36"/>
      <c r="J52" s="48"/>
    </row>
    <row r="53" spans="1:10" s="44" customFormat="1" ht="12" customHeight="1" x14ac:dyDescent="0.2">
      <c r="A53" s="39"/>
      <c r="B53" s="175"/>
      <c r="C53" s="189" t="s">
        <v>65</v>
      </c>
      <c r="D53" s="45"/>
      <c r="E53" s="18"/>
      <c r="F53" s="18"/>
      <c r="G53" s="83"/>
      <c r="H53" s="36"/>
      <c r="I53" s="36"/>
      <c r="J53" s="48"/>
    </row>
    <row r="54" spans="1:10" s="44" customFormat="1" ht="6.75" customHeight="1" x14ac:dyDescent="0.2">
      <c r="A54" s="39"/>
      <c r="B54" s="175"/>
      <c r="C54" s="175"/>
      <c r="D54" s="45"/>
      <c r="E54" s="176"/>
      <c r="F54" s="176"/>
      <c r="G54" s="66"/>
      <c r="H54" s="36"/>
      <c r="I54" s="36"/>
      <c r="J54" s="48"/>
    </row>
    <row r="55" spans="1:10" s="44" customFormat="1" ht="18" customHeight="1" x14ac:dyDescent="0.2">
      <c r="A55" s="63"/>
      <c r="B55" s="57"/>
      <c r="C55" s="58" t="s">
        <v>13</v>
      </c>
      <c r="D55" s="64"/>
      <c r="E55" s="61" t="e">
        <f>SUM(E56:E60)</f>
        <v>#REF!</v>
      </c>
      <c r="F55" s="61">
        <f>SUM(F56:F59)</f>
        <v>0</v>
      </c>
      <c r="G55" s="60" t="s">
        <v>41</v>
      </c>
      <c r="H55" s="64"/>
      <c r="I55" s="36"/>
      <c r="J55" s="48"/>
    </row>
    <row r="56" spans="1:10" s="44" customFormat="1" x14ac:dyDescent="0.2">
      <c r="A56" s="39"/>
      <c r="B56" s="175"/>
      <c r="C56" s="175" t="s">
        <v>14</v>
      </c>
      <c r="D56" s="45"/>
      <c r="E56" s="65" t="e">
        <f>+'Beiblatt Abschreibungen'!H15-'Beiblatt Abschreibungen'!#REF!</f>
        <v>#REF!</v>
      </c>
      <c r="F56" s="65"/>
      <c r="G56" s="66" t="s">
        <v>90</v>
      </c>
      <c r="H56" s="36"/>
      <c r="I56" s="36"/>
      <c r="J56" s="48"/>
    </row>
    <row r="57" spans="1:10" s="44" customFormat="1" x14ac:dyDescent="0.2">
      <c r="A57" s="39"/>
      <c r="B57" s="175"/>
      <c r="C57" s="175" t="s">
        <v>15</v>
      </c>
      <c r="D57" s="45"/>
      <c r="E57" s="65" t="e">
        <f>+'Beiblatt Abschreibungen'!H20-'Beiblatt Abschreibungen'!#REF!</f>
        <v>#REF!</v>
      </c>
      <c r="F57" s="65"/>
      <c r="G57" s="66" t="s">
        <v>90</v>
      </c>
      <c r="H57" s="36"/>
      <c r="I57" s="36"/>
      <c r="J57" s="48"/>
    </row>
    <row r="58" spans="1:10" s="44" customFormat="1" x14ac:dyDescent="0.2">
      <c r="A58" s="39"/>
      <c r="B58" s="175"/>
      <c r="C58" s="175" t="s">
        <v>16</v>
      </c>
      <c r="D58" s="45"/>
      <c r="E58" s="65" t="e">
        <f>+'Beiblatt Abschreibungen'!H23-'Beiblatt Abschreibungen'!#REF!</f>
        <v>#REF!</v>
      </c>
      <c r="F58" s="65"/>
      <c r="G58" s="66" t="s">
        <v>90</v>
      </c>
      <c r="H58" s="36"/>
      <c r="I58" s="36"/>
      <c r="J58" s="48"/>
    </row>
    <row r="59" spans="1:10" s="44" customFormat="1" x14ac:dyDescent="0.2">
      <c r="A59" s="39"/>
      <c r="B59" s="175"/>
      <c r="C59" s="175" t="s">
        <v>75</v>
      </c>
      <c r="D59" s="45"/>
      <c r="E59" s="65" t="e">
        <f>+'Beiblatt Abschreibungen'!H30-'Beiblatt Abschreibungen'!#REF!</f>
        <v>#REF!</v>
      </c>
      <c r="F59" s="65"/>
      <c r="G59" s="66" t="s">
        <v>90</v>
      </c>
      <c r="H59" s="36"/>
      <c r="I59" s="36"/>
      <c r="J59" s="48"/>
    </row>
    <row r="60" spans="1:10" s="68" customFormat="1" x14ac:dyDescent="0.2">
      <c r="A60" s="39"/>
      <c r="B60" s="175"/>
      <c r="C60" s="175" t="s">
        <v>66</v>
      </c>
      <c r="D60" s="45"/>
      <c r="E60" s="65" t="e">
        <f>+'Beiblatt Abschreibungen'!H33-'Beiblatt Abschreibungen'!#REF!</f>
        <v>#REF!</v>
      </c>
      <c r="F60" s="65"/>
      <c r="G60" s="66" t="s">
        <v>90</v>
      </c>
      <c r="H60" s="36"/>
      <c r="I60" s="64"/>
      <c r="J60" s="67"/>
    </row>
    <row r="61" spans="1:10" s="44" customFormat="1" ht="7.5" customHeight="1" x14ac:dyDescent="0.2">
      <c r="A61" s="39"/>
      <c r="B61" s="175"/>
      <c r="C61" s="175"/>
      <c r="D61" s="36"/>
      <c r="E61" s="176"/>
      <c r="F61" s="176"/>
      <c r="G61" s="66"/>
      <c r="H61" s="36"/>
      <c r="I61" s="36"/>
      <c r="J61" s="48"/>
    </row>
    <row r="62" spans="1:10" s="44" customFormat="1" ht="18" customHeight="1" x14ac:dyDescent="0.2">
      <c r="A62" s="63"/>
      <c r="B62" s="57"/>
      <c r="C62" s="58" t="s">
        <v>48</v>
      </c>
      <c r="D62" s="64"/>
      <c r="E62" s="61">
        <f>SUM(E63:E72)</f>
        <v>0</v>
      </c>
      <c r="F62" s="61">
        <f>SUM(F63:F72)</f>
        <v>0</v>
      </c>
      <c r="G62" s="62"/>
      <c r="H62" s="69"/>
      <c r="I62" s="36"/>
      <c r="J62" s="48"/>
    </row>
    <row r="63" spans="1:10" s="68" customFormat="1" x14ac:dyDescent="0.2">
      <c r="A63" s="39"/>
      <c r="B63" s="175"/>
      <c r="C63" s="189" t="s">
        <v>17</v>
      </c>
      <c r="D63" s="45"/>
      <c r="E63" s="18"/>
      <c r="F63" s="18"/>
      <c r="G63" s="83"/>
      <c r="H63" s="45"/>
      <c r="I63" s="70"/>
      <c r="J63" s="70"/>
    </row>
    <row r="64" spans="1:10" s="44" customFormat="1" x14ac:dyDescent="0.2">
      <c r="A64" s="39"/>
      <c r="B64" s="175"/>
      <c r="C64" s="191" t="s">
        <v>97</v>
      </c>
      <c r="D64" s="45"/>
      <c r="E64" s="18"/>
      <c r="F64" s="18"/>
      <c r="G64" s="83"/>
      <c r="H64" s="36"/>
      <c r="I64" s="36"/>
      <c r="J64" s="48"/>
    </row>
    <row r="65" spans="1:10" s="44" customFormat="1" x14ac:dyDescent="0.2">
      <c r="A65" s="39"/>
      <c r="B65" s="175"/>
      <c r="C65" s="189" t="s">
        <v>1</v>
      </c>
      <c r="D65" s="45"/>
      <c r="E65" s="11"/>
      <c r="F65" s="11"/>
      <c r="G65" s="83"/>
      <c r="H65" s="36"/>
      <c r="I65" s="36"/>
      <c r="J65" s="48"/>
    </row>
    <row r="66" spans="1:10" s="44" customFormat="1" x14ac:dyDescent="0.2">
      <c r="A66" s="39"/>
      <c r="B66" s="175"/>
      <c r="C66" s="189" t="s">
        <v>18</v>
      </c>
      <c r="D66" s="45"/>
      <c r="E66" s="18"/>
      <c r="F66" s="18"/>
      <c r="G66" s="83"/>
      <c r="H66" s="36"/>
      <c r="I66" s="36"/>
      <c r="J66" s="48"/>
    </row>
    <row r="67" spans="1:10" s="44" customFormat="1" x14ac:dyDescent="0.2">
      <c r="A67" s="39"/>
      <c r="B67" s="175"/>
      <c r="C67" s="191" t="s">
        <v>98</v>
      </c>
      <c r="D67" s="45"/>
      <c r="E67" s="11"/>
      <c r="F67" s="11"/>
      <c r="G67" s="83"/>
      <c r="H67" s="36"/>
      <c r="I67" s="36"/>
      <c r="J67" s="48"/>
    </row>
    <row r="68" spans="1:10" s="44" customFormat="1" x14ac:dyDescent="0.2">
      <c r="A68" s="39"/>
      <c r="B68" s="175"/>
      <c r="C68" s="191" t="s">
        <v>19</v>
      </c>
      <c r="D68" s="45"/>
      <c r="E68" s="11"/>
      <c r="F68" s="11"/>
      <c r="G68" s="83"/>
      <c r="H68" s="36"/>
      <c r="I68" s="36"/>
      <c r="J68" s="48"/>
    </row>
    <row r="69" spans="1:10" s="44" customFormat="1" ht="12.75" customHeight="1" x14ac:dyDescent="0.2">
      <c r="A69" s="39"/>
      <c r="B69" s="175"/>
      <c r="C69" s="191" t="s">
        <v>60</v>
      </c>
      <c r="D69" s="45"/>
      <c r="E69" s="18"/>
      <c r="F69" s="18"/>
      <c r="G69" s="83"/>
      <c r="H69" s="36"/>
      <c r="I69" s="36"/>
      <c r="J69" s="48"/>
    </row>
    <row r="70" spans="1:10" s="44" customFormat="1" x14ac:dyDescent="0.2">
      <c r="A70" s="39"/>
      <c r="B70" s="175"/>
      <c r="C70" s="192" t="s">
        <v>61</v>
      </c>
      <c r="D70" s="45"/>
      <c r="E70" s="18"/>
      <c r="F70" s="18"/>
      <c r="G70" s="83"/>
      <c r="H70" s="36"/>
      <c r="I70" s="36"/>
      <c r="J70" s="48"/>
    </row>
    <row r="71" spans="1:10" s="44" customFormat="1" x14ac:dyDescent="0.2">
      <c r="A71" s="39"/>
      <c r="B71" s="175"/>
      <c r="C71" s="189" t="s">
        <v>62</v>
      </c>
      <c r="D71" s="45"/>
      <c r="E71" s="18"/>
      <c r="F71" s="18"/>
      <c r="G71" s="83"/>
      <c r="H71" s="36"/>
      <c r="I71" s="36"/>
      <c r="J71" s="48"/>
    </row>
    <row r="72" spans="1:10" s="44" customFormat="1" ht="7.5" customHeight="1" x14ac:dyDescent="0.2">
      <c r="A72" s="39"/>
      <c r="B72" s="175"/>
      <c r="C72" s="175"/>
      <c r="D72" s="45"/>
      <c r="E72" s="176"/>
      <c r="F72" s="176"/>
      <c r="G72" s="66"/>
      <c r="H72" s="36"/>
      <c r="I72" s="36"/>
      <c r="J72" s="48"/>
    </row>
    <row r="73" spans="1:10" s="44" customFormat="1" ht="18" customHeight="1" x14ac:dyDescent="0.2">
      <c r="A73" s="63"/>
      <c r="B73" s="57"/>
      <c r="C73" s="58" t="s">
        <v>20</v>
      </c>
      <c r="D73" s="64"/>
      <c r="E73" s="20">
        <v>0</v>
      </c>
      <c r="F73" s="20"/>
      <c r="G73" s="84"/>
      <c r="H73" s="64"/>
      <c r="I73" s="36"/>
      <c r="J73" s="48"/>
    </row>
    <row r="74" spans="1:10" s="44" customFormat="1" ht="8.25" customHeight="1" thickBot="1" x14ac:dyDescent="0.25">
      <c r="A74" s="39"/>
      <c r="B74" s="175"/>
      <c r="C74" s="175"/>
      <c r="D74" s="36"/>
      <c r="E74" s="176"/>
      <c r="F74" s="176"/>
      <c r="G74" s="177"/>
      <c r="H74" s="36"/>
      <c r="I74" s="36"/>
      <c r="J74" s="48"/>
    </row>
    <row r="75" spans="1:10" s="44" customFormat="1" ht="18" customHeight="1" thickBot="1" x14ac:dyDescent="0.25">
      <c r="A75" s="39"/>
      <c r="B75" s="57"/>
      <c r="C75" s="58" t="s">
        <v>114</v>
      </c>
      <c r="D75" s="64"/>
      <c r="E75" s="497" t="e">
        <f>E23+F23-E7</f>
        <v>#REF!</v>
      </c>
      <c r="F75" s="498"/>
      <c r="G75" s="72" t="s">
        <v>88</v>
      </c>
      <c r="H75" s="36"/>
      <c r="I75" s="36"/>
      <c r="J75" s="48"/>
    </row>
    <row r="76" spans="1:10" x14ac:dyDescent="0.2">
      <c r="B76" s="26"/>
      <c r="C76" s="193"/>
      <c r="E76" s="85"/>
      <c r="F76" s="85"/>
      <c r="G76" s="181"/>
    </row>
  </sheetData>
  <customSheetViews>
    <customSheetView guid="{24E875C9-046D-4E4D-92B1-6E8AF80EFB1E}" scale="85" fitToPage="1" printArea="1" hiddenColumns="1" showRuler="0">
      <selection activeCell="BO1" sqref="BO1"/>
      <pageMargins left="0" right="0" top="0.35433070866141736" bottom="0.43307086614173229" header="0.23622047244094491" footer="0.11811023622047245"/>
      <printOptions horizontalCentered="1"/>
      <pageSetup paperSize="9" scale="76" orientation="portrait" horizontalDpi="300" verticalDpi="300" r:id="rId1"/>
      <headerFooter alignWithMargins="0">
        <oddFooter>&amp;C&amp;8&amp;P/&amp;N&amp;R&amp;8&amp;D</oddFooter>
      </headerFooter>
    </customSheetView>
    <customSheetView guid="{7F2F9DF2-DFA5-4969-B1C6-52474D1AB2E8}" scale="85" fitToPage="1" printArea="1" hiddenColumns="1" showRuler="0">
      <selection activeCell="BD1" sqref="BD1"/>
      <pageMargins left="0" right="0" top="0.35433070866141736" bottom="0.43307086614173229" header="0.23622047244094491" footer="0.11811023622047245"/>
      <printOptions horizontalCentered="1"/>
      <pageSetup paperSize="9" scale="76" orientation="portrait" horizontalDpi="300" verticalDpi="300" r:id="rId2"/>
      <headerFooter alignWithMargins="0">
        <oddFooter>&amp;C&amp;8&amp;P/&amp;N&amp;R&amp;8&amp;D</oddFooter>
      </headerFooter>
    </customSheetView>
    <customSheetView guid="{1114A265-643F-403D-9CE3-6341CFB19811}" scale="85" fitToPage="1" printArea="1" hiddenColumns="1" showRuler="0">
      <selection activeCell="AS1" sqref="AS1"/>
      <pageMargins left="0" right="0" top="0.35433070866141736" bottom="0.43307086614173229" header="0.23622047244094491" footer="0.11811023622047245"/>
      <printOptions horizontalCentered="1"/>
      <pageSetup paperSize="9" scale="76" orientation="portrait" horizontalDpi="300" verticalDpi="300" r:id="rId3"/>
      <headerFooter alignWithMargins="0">
        <oddFooter>&amp;C&amp;8&amp;P/&amp;N&amp;R&amp;8&amp;D</oddFooter>
      </headerFooter>
    </customSheetView>
    <customSheetView guid="{0815F556-0E90-41DC-A79E-9EE73DFDFB41}" scale="85" fitToPage="1" printArea="1" hiddenColumns="1" showRuler="0">
      <pageMargins left="0" right="0" top="0.35433070866141736" bottom="0.43307086614173229" header="0.23622047244094491" footer="0.11811023622047245"/>
      <printOptions horizontalCentered="1"/>
      <pageSetup paperSize="9" scale="76" orientation="portrait" horizontalDpi="300" verticalDpi="300" r:id="rId4"/>
      <headerFooter alignWithMargins="0">
        <oddFooter>&amp;C&amp;8&amp;P/&amp;N&amp;R&amp;8&amp;D</oddFooter>
      </headerFooter>
    </customSheetView>
    <customSheetView guid="{A025DF85-2CBD-4970-9C9A-4ED9724E6419}" scale="85" fitToPage="1" hiddenColumns="1" showRuler="0">
      <pageMargins left="0" right="0" top="0.35433070866141736" bottom="0.43307086614173229" header="0.23622047244094491" footer="0.11811023622047245"/>
      <printOptions horizontalCentered="1"/>
      <pageSetup paperSize="9" scale="76" orientation="portrait" horizontalDpi="300" verticalDpi="300" r:id="rId5"/>
      <headerFooter alignWithMargins="0">
        <oddFooter>&amp;C&amp;8&amp;P/&amp;N&amp;R&amp;8&amp;D</oddFooter>
      </headerFooter>
    </customSheetView>
    <customSheetView guid="{6D4E1132-8F5E-4F24-8EB0-C20F11FE147E}" scale="85" fitToPage="1" printArea="1" hiddenColumns="1" showRuler="0">
      <selection activeCell="L1" sqref="L1"/>
      <pageMargins left="0" right="0" top="0.35433070866141736" bottom="0.43307086614173229" header="0.23622047244094491" footer="0.11811023622047245"/>
      <printOptions horizontalCentered="1"/>
      <pageSetup paperSize="9" scale="76" orientation="portrait" horizontalDpi="300" verticalDpi="300" r:id="rId6"/>
      <headerFooter alignWithMargins="0">
        <oddFooter>&amp;C&amp;8&amp;P/&amp;N&amp;R&amp;8&amp;D</oddFooter>
      </headerFooter>
    </customSheetView>
    <customSheetView guid="{D976D94F-A177-4A50-B5A8-A1CD5E2F8335}" scale="85" fitToPage="1" printArea="1" hiddenColumns="1" showRuler="0">
      <selection activeCell="W1" sqref="W1"/>
      <pageMargins left="0" right="0" top="0.35433070866141736" bottom="0.43307086614173229" header="0.23622047244094491" footer="0.11811023622047245"/>
      <printOptions horizontalCentered="1"/>
      <pageSetup paperSize="9" scale="76" orientation="portrait" horizontalDpi="300" verticalDpi="300" r:id="rId7"/>
      <headerFooter alignWithMargins="0">
        <oddFooter>&amp;C&amp;8&amp;P/&amp;N&amp;R&amp;8&amp;D</oddFooter>
      </headerFooter>
    </customSheetView>
    <customSheetView guid="{3091C3B7-D0D3-4A1D-8AE3-BB491325CD3B}" scale="85" fitToPage="1" printArea="1" hiddenColumns="1" showRuler="0">
      <pageMargins left="0" right="0" top="0.35433070866141736" bottom="0.43307086614173229" header="0.23622047244094491" footer="0.11811023622047245"/>
      <printOptions horizontalCentered="1"/>
      <pageSetup paperSize="9" scale="76" orientation="portrait" horizontalDpi="300" verticalDpi="300" r:id="rId8"/>
      <headerFooter alignWithMargins="0">
        <oddFooter>&amp;C&amp;8&amp;P/&amp;N&amp;R&amp;8&amp;D</oddFooter>
      </headerFooter>
    </customSheetView>
  </customSheetViews>
  <mergeCells count="4">
    <mergeCell ref="B8:C8"/>
    <mergeCell ref="B14:C14"/>
    <mergeCell ref="B3:C3"/>
    <mergeCell ref="E75:F75"/>
  </mergeCells>
  <phoneticPr fontId="0" type="noConversion"/>
  <pageMargins left="0.78740157480314965" right="0.43307086614173229" top="0.78740157480314965" bottom="0.78740157480314965" header="0.51181102362204722" footer="0.11811023622047245"/>
  <pageSetup paperSize="9" scale="71" orientation="portrait" horizontalDpi="4294967293" verticalDpi="300" r:id="rId9"/>
  <headerFooter alignWithMargins="0">
    <oddFooter>&amp;L&amp;F // &amp;A&amp;C&amp;P von &amp;N&amp;R&amp;D</oddFooter>
  </headerFooter>
  <legacyDrawing r:id="rId1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5">
    <pageSetUpPr autoPageBreaks="0" fitToPage="1"/>
  </sheetPr>
  <dimension ref="A1:L99"/>
  <sheetViews>
    <sheetView showGridLines="0" showZeros="0" zoomScale="85" zoomScaleNormal="85" workbookViewId="0">
      <selection activeCell="K7" sqref="K7"/>
    </sheetView>
  </sheetViews>
  <sheetFormatPr baseColWidth="10" defaultColWidth="11.42578125" defaultRowHeight="12.75" outlineLevelRow="1" x14ac:dyDescent="0.2"/>
  <cols>
    <col min="1" max="1" width="3.5703125" style="30" customWidth="1"/>
    <col min="2" max="2" width="3.42578125" style="22" customWidth="1"/>
    <col min="3" max="3" width="49.85546875" style="22" customWidth="1"/>
    <col min="4" max="4" width="3.5703125" style="23" customWidth="1"/>
    <col min="5" max="5" width="25.7109375" style="24" customWidth="1"/>
    <col min="6" max="6" width="25.7109375" style="25" customWidth="1"/>
    <col min="7" max="7" width="15.85546875" style="23" customWidth="1"/>
    <col min="8" max="8" width="2.85546875" style="23" customWidth="1"/>
    <col min="9" max="9" width="3" style="26" customWidth="1"/>
    <col min="10" max="10" width="11.42578125" style="22"/>
    <col min="11" max="11" width="24.5703125" style="22" customWidth="1"/>
    <col min="12" max="16384" width="11.42578125" style="22"/>
  </cols>
  <sheetData>
    <row r="1" spans="1:12" ht="18.75" customHeight="1" x14ac:dyDescent="0.25">
      <c r="A1" s="21" t="s">
        <v>69</v>
      </c>
    </row>
    <row r="3" spans="1:12" ht="15" customHeight="1" x14ac:dyDescent="0.2">
      <c r="A3" s="22"/>
      <c r="B3" s="494" t="s">
        <v>201</v>
      </c>
      <c r="C3" s="494"/>
      <c r="D3" s="22"/>
      <c r="E3" s="367">
        <f>Tarifkalkulation!E3</f>
        <v>0</v>
      </c>
      <c r="F3" s="367"/>
      <c r="G3" s="22"/>
      <c r="H3" s="22"/>
      <c r="I3" s="22"/>
      <c r="K3" s="220"/>
      <c r="L3" s="220"/>
    </row>
    <row r="4" spans="1:12" ht="15" customHeight="1" x14ac:dyDescent="0.2">
      <c r="A4" s="22"/>
      <c r="B4" s="27" t="s">
        <v>45</v>
      </c>
      <c r="C4" s="27"/>
      <c r="D4" s="22"/>
      <c r="E4" s="368" t="str">
        <f>+Deckblatt!B4</f>
        <v>SWG-Basispaket</v>
      </c>
      <c r="F4" s="379"/>
      <c r="G4" s="22"/>
      <c r="H4" s="22"/>
      <c r="I4" s="22"/>
      <c r="K4" s="220"/>
      <c r="L4" s="220"/>
    </row>
    <row r="5" spans="1:12" ht="15.75" customHeight="1" x14ac:dyDescent="0.2">
      <c r="A5" s="22"/>
      <c r="B5" s="27" t="s">
        <v>22</v>
      </c>
      <c r="C5" s="27"/>
      <c r="D5" s="22"/>
      <c r="E5" s="401">
        <f>Deckblatt!B1</f>
        <v>0</v>
      </c>
      <c r="F5" s="368"/>
      <c r="G5" s="22"/>
      <c r="H5" s="22"/>
      <c r="I5" s="22"/>
      <c r="J5" s="402"/>
      <c r="K5" s="220"/>
      <c r="L5" s="220"/>
    </row>
    <row r="6" spans="1:12" x14ac:dyDescent="0.2">
      <c r="B6" s="30"/>
      <c r="C6" s="30"/>
      <c r="E6" s="31"/>
      <c r="F6" s="32"/>
      <c r="K6" s="220"/>
      <c r="L6" s="220"/>
    </row>
    <row r="7" spans="1:12" ht="15" customHeight="1" x14ac:dyDescent="0.2">
      <c r="A7" s="33" t="s">
        <v>63</v>
      </c>
      <c r="B7" s="34"/>
      <c r="C7" s="35"/>
      <c r="D7" s="36"/>
      <c r="E7" s="437">
        <f>E8+E14</f>
        <v>0</v>
      </c>
      <c r="F7" s="22"/>
      <c r="G7" s="38"/>
      <c r="H7" s="36"/>
      <c r="I7" s="23"/>
      <c r="J7" s="26"/>
      <c r="K7" s="220"/>
      <c r="L7" s="220"/>
    </row>
    <row r="8" spans="1:12" s="44" customFormat="1" ht="18" customHeight="1" x14ac:dyDescent="0.2">
      <c r="A8" s="39"/>
      <c r="B8" s="495" t="s">
        <v>85</v>
      </c>
      <c r="C8" s="496"/>
      <c r="D8" s="36"/>
      <c r="E8" s="438">
        <f>SUM(E9:E13)</f>
        <v>0</v>
      </c>
      <c r="F8" s="41"/>
      <c r="G8" s="42"/>
      <c r="H8" s="36"/>
      <c r="I8" s="36"/>
      <c r="J8" s="43"/>
      <c r="K8" s="220"/>
      <c r="L8" s="220"/>
    </row>
    <row r="9" spans="1:12" s="44" customFormat="1" x14ac:dyDescent="0.2">
      <c r="A9" s="39"/>
      <c r="B9" s="175"/>
      <c r="C9" s="189" t="s">
        <v>99</v>
      </c>
      <c r="D9" s="45"/>
      <c r="E9" s="73"/>
      <c r="F9" s="41"/>
      <c r="G9" s="46"/>
      <c r="H9" s="36"/>
      <c r="I9" s="36"/>
      <c r="J9" s="43"/>
      <c r="K9" s="220"/>
      <c r="L9" s="220"/>
    </row>
    <row r="10" spans="1:12" s="44" customFormat="1" x14ac:dyDescent="0.2">
      <c r="A10" s="39"/>
      <c r="B10" s="175"/>
      <c r="C10" s="189" t="s">
        <v>163</v>
      </c>
      <c r="D10" s="45"/>
      <c r="E10" s="73"/>
      <c r="F10" s="41"/>
      <c r="G10" s="38"/>
      <c r="H10" s="36"/>
      <c r="I10" s="36"/>
      <c r="J10" s="43"/>
      <c r="K10" s="220"/>
      <c r="L10" s="220"/>
    </row>
    <row r="11" spans="1:12" s="44" customFormat="1" x14ac:dyDescent="0.2">
      <c r="A11" s="39"/>
      <c r="B11" s="175"/>
      <c r="C11" s="189" t="s">
        <v>89</v>
      </c>
      <c r="D11" s="45"/>
      <c r="E11" s="73"/>
      <c r="F11" s="41"/>
      <c r="G11" s="38"/>
      <c r="H11" s="36"/>
      <c r="I11" s="36"/>
      <c r="J11" s="43"/>
      <c r="K11" s="220"/>
      <c r="L11" s="220"/>
    </row>
    <row r="12" spans="1:12" s="44" customFormat="1" x14ac:dyDescent="0.2">
      <c r="A12" s="39"/>
      <c r="B12" s="175"/>
      <c r="C12" s="189" t="s">
        <v>86</v>
      </c>
      <c r="D12" s="45"/>
      <c r="E12" s="73"/>
      <c r="F12" s="41"/>
      <c r="G12" s="46"/>
      <c r="H12" s="36"/>
      <c r="I12" s="36"/>
      <c r="J12" s="43"/>
      <c r="K12" s="220"/>
      <c r="L12" s="220"/>
    </row>
    <row r="13" spans="1:12" s="47" customFormat="1" ht="6" customHeight="1" x14ac:dyDescent="0.2">
      <c r="B13" s="175"/>
      <c r="C13" s="175"/>
      <c r="D13" s="36"/>
      <c r="E13" s="176"/>
      <c r="F13" s="41"/>
      <c r="G13" s="38"/>
      <c r="H13" s="36"/>
      <c r="I13" s="36"/>
      <c r="J13" s="48"/>
      <c r="K13" s="220"/>
      <c r="L13" s="220"/>
    </row>
    <row r="14" spans="1:12" s="44" customFormat="1" ht="18" customHeight="1" x14ac:dyDescent="0.2">
      <c r="A14" s="39"/>
      <c r="B14" s="495" t="s">
        <v>87</v>
      </c>
      <c r="C14" s="496"/>
      <c r="D14" s="36"/>
      <c r="E14" s="438">
        <f>SUM(E15:E18)</f>
        <v>0</v>
      </c>
      <c r="F14" s="41"/>
      <c r="G14" s="42"/>
      <c r="H14" s="36"/>
      <c r="I14" s="36"/>
      <c r="J14" s="43"/>
      <c r="K14" s="220"/>
      <c r="L14" s="220"/>
    </row>
    <row r="15" spans="1:12" s="44" customFormat="1" x14ac:dyDescent="0.2">
      <c r="A15" s="39"/>
      <c r="B15" s="175"/>
      <c r="C15" s="189" t="s">
        <v>37</v>
      </c>
      <c r="D15" s="45"/>
      <c r="E15" s="73"/>
      <c r="F15" s="41"/>
      <c r="G15" s="46"/>
      <c r="H15" s="36"/>
      <c r="I15" s="36"/>
      <c r="J15" s="43"/>
      <c r="K15" s="220"/>
      <c r="L15" s="220"/>
    </row>
    <row r="16" spans="1:12" s="44" customFormat="1" x14ac:dyDescent="0.2">
      <c r="A16" s="39"/>
      <c r="B16" s="175"/>
      <c r="C16" s="189" t="s">
        <v>1</v>
      </c>
      <c r="D16" s="45"/>
      <c r="E16" s="73"/>
      <c r="F16" s="41"/>
      <c r="G16" s="46"/>
      <c r="H16" s="36"/>
      <c r="I16" s="36"/>
      <c r="J16" s="43"/>
      <c r="K16" s="220"/>
      <c r="L16" s="220"/>
    </row>
    <row r="17" spans="1:12" s="44" customFormat="1" x14ac:dyDescent="0.2">
      <c r="A17" s="39"/>
      <c r="B17" s="175"/>
      <c r="C17" s="189" t="s">
        <v>38</v>
      </c>
      <c r="D17" s="45"/>
      <c r="E17" s="73"/>
      <c r="F17" s="41"/>
      <c r="G17" s="46"/>
      <c r="H17" s="36"/>
      <c r="I17" s="36"/>
      <c r="J17" s="43"/>
      <c r="K17" s="220"/>
      <c r="L17" s="220"/>
    </row>
    <row r="18" spans="1:12" s="44" customFormat="1" x14ac:dyDescent="0.2">
      <c r="A18" s="39"/>
      <c r="B18" s="175"/>
      <c r="C18" s="189" t="s">
        <v>39</v>
      </c>
      <c r="D18" s="45"/>
      <c r="E18" s="73"/>
      <c r="F18" s="41"/>
      <c r="G18" s="46"/>
      <c r="H18" s="36"/>
      <c r="I18" s="36"/>
      <c r="J18" s="43"/>
      <c r="K18" s="220"/>
      <c r="L18" s="220"/>
    </row>
    <row r="19" spans="1:12" s="44" customFormat="1" ht="8.25" customHeight="1" x14ac:dyDescent="0.2">
      <c r="A19" s="47"/>
      <c r="B19" s="175"/>
      <c r="C19" s="175"/>
      <c r="D19" s="36"/>
      <c r="E19" s="178"/>
      <c r="F19" s="49"/>
      <c r="G19" s="36"/>
      <c r="H19" s="36"/>
      <c r="I19" s="43"/>
      <c r="K19" s="220"/>
      <c r="L19" s="220"/>
    </row>
    <row r="20" spans="1:12" s="44" customFormat="1" x14ac:dyDescent="0.2">
      <c r="A20" s="47"/>
      <c r="B20" s="47"/>
      <c r="C20" s="47"/>
      <c r="D20" s="36"/>
      <c r="E20" s="41"/>
      <c r="F20" s="49"/>
      <c r="G20" s="36"/>
      <c r="H20" s="36"/>
      <c r="I20" s="43"/>
      <c r="K20" s="220"/>
      <c r="L20" s="220"/>
    </row>
    <row r="21" spans="1:12" s="44" customFormat="1" ht="20.25" customHeight="1" x14ac:dyDescent="0.2">
      <c r="A21" s="50"/>
      <c r="B21" s="47"/>
      <c r="C21" s="47"/>
      <c r="D21" s="23"/>
      <c r="E21" s="51" t="s">
        <v>25</v>
      </c>
      <c r="F21" s="51" t="s">
        <v>30</v>
      </c>
      <c r="G21" s="23"/>
      <c r="H21" s="36"/>
      <c r="I21" s="43"/>
      <c r="K21" s="220"/>
      <c r="L21" s="220"/>
    </row>
    <row r="22" spans="1:12" s="26" customFormat="1" ht="9.75" customHeight="1" x14ac:dyDescent="0.2">
      <c r="A22" s="47"/>
      <c r="B22" s="52"/>
      <c r="C22" s="52"/>
      <c r="D22" s="36"/>
      <c r="E22" s="53"/>
      <c r="F22" s="54"/>
      <c r="G22" s="36"/>
      <c r="H22" s="23"/>
      <c r="K22" s="220"/>
      <c r="L22" s="220"/>
    </row>
    <row r="23" spans="1:12" s="44" customFormat="1" ht="15" customHeight="1" x14ac:dyDescent="0.2">
      <c r="A23" s="33" t="s">
        <v>83</v>
      </c>
      <c r="B23" s="34"/>
      <c r="C23" s="35"/>
      <c r="D23" s="36"/>
      <c r="E23" s="456">
        <f>E24+E30+E38+E45+E52+E61</f>
        <v>0</v>
      </c>
      <c r="F23" s="56"/>
      <c r="G23" s="36"/>
      <c r="H23" s="36"/>
      <c r="I23" s="48"/>
      <c r="K23" s="220"/>
      <c r="L23" s="220"/>
    </row>
    <row r="24" spans="1:12" s="44" customFormat="1" ht="18" customHeight="1" x14ac:dyDescent="0.2">
      <c r="A24" s="39"/>
      <c r="B24" s="57"/>
      <c r="C24" s="58" t="s">
        <v>146</v>
      </c>
      <c r="D24" s="36"/>
      <c r="E24" s="59">
        <f>SUM(E25:E28)</f>
        <v>0</v>
      </c>
      <c r="F24" s="60"/>
      <c r="G24" s="36"/>
      <c r="H24" s="36"/>
      <c r="I24" s="43"/>
      <c r="K24" s="220"/>
      <c r="L24" s="220"/>
    </row>
    <row r="25" spans="1:12" s="44" customFormat="1" ht="12.75" customHeight="1" x14ac:dyDescent="0.2">
      <c r="A25" s="39"/>
      <c r="B25" s="175"/>
      <c r="C25" s="189" t="s">
        <v>122</v>
      </c>
      <c r="D25" s="45"/>
      <c r="E25" s="74"/>
      <c r="F25" s="80"/>
      <c r="G25" s="36"/>
      <c r="H25" s="36"/>
      <c r="I25" s="43"/>
      <c r="K25" s="220"/>
      <c r="L25" s="220"/>
    </row>
    <row r="26" spans="1:12" s="44" customFormat="1" ht="12.75" customHeight="1" x14ac:dyDescent="0.2">
      <c r="A26" s="39"/>
      <c r="B26" s="175"/>
      <c r="C26" s="189" t="s">
        <v>121</v>
      </c>
      <c r="D26" s="45"/>
      <c r="E26" s="74"/>
      <c r="F26" s="80"/>
      <c r="G26" s="36"/>
      <c r="H26" s="36"/>
      <c r="I26" s="43"/>
      <c r="K26" s="220"/>
      <c r="L26" s="220"/>
    </row>
    <row r="27" spans="1:12" s="44" customFormat="1" x14ac:dyDescent="0.2">
      <c r="A27" s="39"/>
      <c r="B27" s="175"/>
      <c r="C27" s="189" t="s">
        <v>126</v>
      </c>
      <c r="D27" s="45"/>
      <c r="E27" s="18"/>
      <c r="F27" s="80"/>
      <c r="G27" s="36"/>
      <c r="H27" s="36"/>
      <c r="I27" s="43"/>
      <c r="K27" s="220"/>
      <c r="L27" s="220"/>
    </row>
    <row r="28" spans="1:12" s="44" customFormat="1" x14ac:dyDescent="0.2">
      <c r="A28" s="39"/>
      <c r="B28" s="175"/>
      <c r="C28" s="189" t="s">
        <v>6</v>
      </c>
      <c r="D28" s="36"/>
      <c r="E28" s="18"/>
      <c r="F28" s="81"/>
      <c r="G28" s="36"/>
      <c r="H28" s="36"/>
      <c r="I28" s="43"/>
      <c r="K28" s="220"/>
      <c r="L28" s="220"/>
    </row>
    <row r="29" spans="1:12" s="44" customFormat="1" ht="6" customHeight="1" x14ac:dyDescent="0.2">
      <c r="A29" s="39"/>
      <c r="B29" s="174"/>
      <c r="C29" s="175"/>
      <c r="D29" s="36"/>
      <c r="E29" s="172"/>
      <c r="F29" s="173"/>
      <c r="G29" s="36"/>
      <c r="H29" s="36"/>
      <c r="I29" s="43"/>
      <c r="K29" s="220"/>
      <c r="L29" s="220"/>
    </row>
    <row r="30" spans="1:12" s="44" customFormat="1" ht="18" customHeight="1" x14ac:dyDescent="0.2">
      <c r="A30" s="39"/>
      <c r="B30" s="57"/>
      <c r="C30" s="58" t="s">
        <v>64</v>
      </c>
      <c r="D30" s="36"/>
      <c r="E30" s="61">
        <f>SUM(E31:E36)</f>
        <v>0</v>
      </c>
      <c r="F30" s="62"/>
      <c r="G30" s="36"/>
      <c r="H30" s="36"/>
      <c r="I30" s="43"/>
      <c r="K30" s="220"/>
      <c r="L30" s="220"/>
    </row>
    <row r="31" spans="1:12" s="44" customFormat="1" ht="12.75" hidden="1" customHeight="1" outlineLevel="1" x14ac:dyDescent="0.2">
      <c r="A31" s="39"/>
      <c r="B31" s="175"/>
      <c r="C31" s="190" t="s">
        <v>127</v>
      </c>
      <c r="D31" s="45"/>
      <c r="E31" s="11"/>
      <c r="F31" s="82"/>
      <c r="G31" s="36"/>
      <c r="H31" s="36"/>
      <c r="I31" s="43"/>
      <c r="K31" s="220"/>
      <c r="L31" s="220"/>
    </row>
    <row r="32" spans="1:12" s="44" customFormat="1" ht="12.75" hidden="1" customHeight="1" outlineLevel="1" x14ac:dyDescent="0.2">
      <c r="A32" s="39"/>
      <c r="B32" s="175"/>
      <c r="C32" s="190" t="s">
        <v>128</v>
      </c>
      <c r="D32" s="45"/>
      <c r="E32" s="11"/>
      <c r="F32" s="82"/>
      <c r="G32" s="36"/>
      <c r="H32" s="36"/>
      <c r="I32" s="43"/>
      <c r="K32" s="220"/>
      <c r="L32" s="220"/>
    </row>
    <row r="33" spans="1:12" s="44" customFormat="1" ht="12.75" hidden="1" customHeight="1" outlineLevel="1" x14ac:dyDescent="0.2">
      <c r="A33" s="39"/>
      <c r="B33" s="175"/>
      <c r="C33" s="190" t="s">
        <v>9</v>
      </c>
      <c r="D33" s="45"/>
      <c r="E33" s="11"/>
      <c r="F33" s="82"/>
      <c r="G33" s="36"/>
      <c r="H33" s="36"/>
      <c r="I33" s="43"/>
      <c r="K33" s="220"/>
      <c r="L33" s="220"/>
    </row>
    <row r="34" spans="1:12" s="44" customFormat="1" ht="12.75" hidden="1" customHeight="1" outlineLevel="1" x14ac:dyDescent="0.2">
      <c r="A34" s="39"/>
      <c r="B34" s="175"/>
      <c r="C34" s="190" t="s">
        <v>129</v>
      </c>
      <c r="D34" s="45"/>
      <c r="E34" s="11"/>
      <c r="F34" s="82"/>
      <c r="G34" s="36"/>
      <c r="H34" s="36"/>
      <c r="I34" s="43"/>
      <c r="K34" s="220"/>
      <c r="L34" s="220"/>
    </row>
    <row r="35" spans="1:12" s="44" customFormat="1" ht="12.75" customHeight="1" collapsed="1" x14ac:dyDescent="0.2">
      <c r="A35" s="39"/>
      <c r="B35" s="175"/>
      <c r="C35" s="190" t="s">
        <v>130</v>
      </c>
      <c r="D35" s="45"/>
      <c r="E35" s="11"/>
      <c r="F35" s="82"/>
      <c r="G35" s="36"/>
      <c r="H35" s="36"/>
      <c r="I35" s="43"/>
      <c r="K35" s="220"/>
      <c r="L35" s="220"/>
    </row>
    <row r="36" spans="1:12" s="44" customFormat="1" ht="12.75" customHeight="1" x14ac:dyDescent="0.2">
      <c r="A36" s="39"/>
      <c r="B36" s="175"/>
      <c r="C36" s="190" t="s">
        <v>131</v>
      </c>
      <c r="D36" s="45"/>
      <c r="E36" s="11"/>
      <c r="F36" s="82"/>
      <c r="G36" s="36"/>
      <c r="H36" s="36"/>
      <c r="I36" s="43"/>
      <c r="K36" s="220"/>
      <c r="L36" s="220"/>
    </row>
    <row r="37" spans="1:12" s="44" customFormat="1" ht="7.5" customHeight="1" x14ac:dyDescent="0.2">
      <c r="A37" s="39"/>
      <c r="B37" s="175"/>
      <c r="C37" s="175"/>
      <c r="D37" s="45"/>
      <c r="E37" s="176"/>
      <c r="F37" s="66"/>
      <c r="G37" s="36"/>
      <c r="H37" s="36"/>
      <c r="I37" s="43"/>
      <c r="K37" s="220"/>
      <c r="L37" s="220"/>
    </row>
    <row r="38" spans="1:12" s="44" customFormat="1" ht="18" hidden="1" customHeight="1" outlineLevel="1" x14ac:dyDescent="0.2">
      <c r="A38" s="39"/>
      <c r="B38" s="57"/>
      <c r="C38" s="58" t="s">
        <v>132</v>
      </c>
      <c r="D38" s="36"/>
      <c r="E38" s="61">
        <f>SUM(E39:E42)</f>
        <v>0</v>
      </c>
      <c r="F38" s="62"/>
      <c r="G38" s="36"/>
      <c r="H38" s="36"/>
      <c r="I38" s="43"/>
      <c r="K38" s="220"/>
      <c r="L38" s="220"/>
    </row>
    <row r="39" spans="1:12" s="44" customFormat="1" ht="12.75" hidden="1" customHeight="1" outlineLevel="1" x14ac:dyDescent="0.2">
      <c r="A39" s="39"/>
      <c r="B39" s="175"/>
      <c r="C39" s="189" t="s">
        <v>133</v>
      </c>
      <c r="D39" s="45"/>
      <c r="E39" s="11"/>
      <c r="F39" s="83"/>
      <c r="G39" s="36"/>
      <c r="H39" s="36"/>
      <c r="I39" s="43"/>
      <c r="K39" s="220"/>
      <c r="L39" s="220"/>
    </row>
    <row r="40" spans="1:12" s="44" customFormat="1" ht="12.75" hidden="1" customHeight="1" outlineLevel="1" x14ac:dyDescent="0.2">
      <c r="A40" s="39"/>
      <c r="B40" s="175"/>
      <c r="C40" s="189" t="s">
        <v>134</v>
      </c>
      <c r="D40" s="45"/>
      <c r="E40" s="11"/>
      <c r="F40" s="83"/>
      <c r="G40" s="36"/>
      <c r="H40" s="36"/>
      <c r="I40" s="43"/>
      <c r="K40" s="220"/>
      <c r="L40" s="220"/>
    </row>
    <row r="41" spans="1:12" s="44" customFormat="1" hidden="1" outlineLevel="1" x14ac:dyDescent="0.2">
      <c r="A41" s="39"/>
      <c r="B41" s="175"/>
      <c r="C41" s="189" t="s">
        <v>135</v>
      </c>
      <c r="D41" s="45"/>
      <c r="E41" s="11"/>
      <c r="F41" s="83"/>
      <c r="G41" s="36"/>
      <c r="H41" s="36"/>
      <c r="I41" s="43"/>
      <c r="K41" s="220"/>
      <c r="L41" s="220"/>
    </row>
    <row r="42" spans="1:12" s="44" customFormat="1" ht="12.75" hidden="1" customHeight="1" outlineLevel="1" x14ac:dyDescent="0.2">
      <c r="A42" s="39"/>
      <c r="B42" s="175"/>
      <c r="C42" s="189" t="s">
        <v>136</v>
      </c>
      <c r="D42" s="45"/>
      <c r="E42" s="11"/>
      <c r="F42" s="83"/>
      <c r="G42" s="36"/>
      <c r="H42" s="36"/>
      <c r="I42" s="43"/>
      <c r="K42" s="220"/>
      <c r="L42" s="220"/>
    </row>
    <row r="43" spans="1:12" s="44" customFormat="1" ht="9" hidden="1" customHeight="1" outlineLevel="1" x14ac:dyDescent="0.2">
      <c r="A43" s="39"/>
      <c r="B43" s="175"/>
      <c r="C43" s="175"/>
      <c r="D43" s="45"/>
      <c r="E43" s="176"/>
      <c r="F43" s="66"/>
      <c r="G43" s="36"/>
      <c r="H43" s="36"/>
      <c r="I43" s="43"/>
      <c r="K43" s="220"/>
      <c r="L43" s="220"/>
    </row>
    <row r="44" spans="1:12" s="44" customFormat="1" ht="6.75" hidden="1" customHeight="1" outlineLevel="1" x14ac:dyDescent="0.2">
      <c r="A44" s="39"/>
      <c r="B44" s="175"/>
      <c r="C44" s="175"/>
      <c r="D44" s="45"/>
      <c r="E44" s="176"/>
      <c r="F44" s="66"/>
      <c r="G44" s="64"/>
      <c r="H44" s="36"/>
      <c r="I44" s="48"/>
      <c r="K44" s="220"/>
      <c r="L44" s="220"/>
    </row>
    <row r="45" spans="1:12" s="44" customFormat="1" ht="18" customHeight="1" collapsed="1" x14ac:dyDescent="0.2">
      <c r="A45" s="63"/>
      <c r="B45" s="57"/>
      <c r="C45" s="58" t="s">
        <v>13</v>
      </c>
      <c r="D45" s="64"/>
      <c r="E45" s="61">
        <f>SUM(E46:E50)</f>
        <v>0</v>
      </c>
      <c r="F45" s="60" t="s">
        <v>41</v>
      </c>
      <c r="H45" s="36"/>
      <c r="I45" s="48"/>
      <c r="K45" s="220"/>
      <c r="L45" s="220"/>
    </row>
    <row r="46" spans="1:12" s="44" customFormat="1" x14ac:dyDescent="0.2">
      <c r="A46" s="39"/>
      <c r="B46" s="175"/>
      <c r="C46" s="175" t="s">
        <v>199</v>
      </c>
      <c r="D46" s="45"/>
      <c r="E46" s="65">
        <f>+'Beiblatt Abschreibungen'!H15</f>
        <v>0</v>
      </c>
      <c r="F46" s="66" t="s">
        <v>90</v>
      </c>
      <c r="G46" s="36"/>
      <c r="H46" s="36"/>
      <c r="I46" s="48"/>
      <c r="K46" s="220"/>
      <c r="L46" s="220"/>
    </row>
    <row r="47" spans="1:12" s="44" customFormat="1" x14ac:dyDescent="0.2">
      <c r="A47" s="39"/>
      <c r="B47" s="175"/>
      <c r="C47" s="175" t="s">
        <v>15</v>
      </c>
      <c r="D47" s="45"/>
      <c r="E47" s="65">
        <f>+'Beiblatt Abschreibungen'!H20</f>
        <v>0</v>
      </c>
      <c r="F47" s="66" t="s">
        <v>90</v>
      </c>
      <c r="G47" s="36"/>
      <c r="H47" s="36"/>
      <c r="I47" s="48"/>
      <c r="K47" s="220"/>
      <c r="L47" s="220"/>
    </row>
    <row r="48" spans="1:12" s="44" customFormat="1" x14ac:dyDescent="0.2">
      <c r="A48" s="39"/>
      <c r="B48" s="175"/>
      <c r="C48" s="175" t="s">
        <v>16</v>
      </c>
      <c r="D48" s="45"/>
      <c r="E48" s="65">
        <f>+'Beiblatt Abschreibungen'!H23</f>
        <v>0</v>
      </c>
      <c r="F48" s="66" t="s">
        <v>90</v>
      </c>
      <c r="G48" s="36"/>
      <c r="H48" s="36"/>
      <c r="I48" s="48"/>
      <c r="K48" s="220"/>
      <c r="L48" s="220"/>
    </row>
    <row r="49" spans="1:12" s="44" customFormat="1" x14ac:dyDescent="0.2">
      <c r="A49" s="39"/>
      <c r="B49" s="175"/>
      <c r="C49" s="175" t="s">
        <v>75</v>
      </c>
      <c r="D49" s="45"/>
      <c r="E49" s="65">
        <f>+'Beiblatt Abschreibungen'!H30</f>
        <v>0</v>
      </c>
      <c r="F49" s="66" t="s">
        <v>90</v>
      </c>
      <c r="G49" s="36"/>
      <c r="H49" s="36"/>
      <c r="I49" s="48"/>
      <c r="K49" s="220"/>
      <c r="L49" s="220"/>
    </row>
    <row r="50" spans="1:12" s="68" customFormat="1" x14ac:dyDescent="0.2">
      <c r="A50" s="39"/>
      <c r="B50" s="175"/>
      <c r="C50" s="175" t="s">
        <v>66</v>
      </c>
      <c r="D50" s="45"/>
      <c r="E50" s="65">
        <f>+'Beiblatt Abschreibungen'!H33</f>
        <v>0</v>
      </c>
      <c r="F50" s="66" t="s">
        <v>90</v>
      </c>
      <c r="G50" s="36"/>
      <c r="H50" s="64"/>
      <c r="I50" s="67"/>
      <c r="K50" s="220"/>
      <c r="L50" s="220"/>
    </row>
    <row r="51" spans="1:12" s="44" customFormat="1" ht="8.25" customHeight="1" x14ac:dyDescent="0.2">
      <c r="A51" s="39"/>
      <c r="B51" s="175"/>
      <c r="C51" s="175"/>
      <c r="D51" s="36"/>
      <c r="E51" s="176"/>
      <c r="F51" s="66"/>
      <c r="G51" s="36"/>
      <c r="H51" s="36"/>
      <c r="I51" s="48"/>
      <c r="K51" s="220"/>
      <c r="L51" s="220"/>
    </row>
    <row r="52" spans="1:12" s="44" customFormat="1" ht="18" customHeight="1" x14ac:dyDescent="0.2">
      <c r="A52" s="63"/>
      <c r="B52" s="57"/>
      <c r="C52" s="58" t="s">
        <v>137</v>
      </c>
      <c r="D52" s="64"/>
      <c r="E52" s="61">
        <f>SUM(E53:E59)</f>
        <v>0</v>
      </c>
      <c r="F52" s="62"/>
      <c r="G52" s="69"/>
      <c r="H52" s="36"/>
      <c r="I52" s="48"/>
      <c r="K52" s="220"/>
      <c r="L52" s="220"/>
    </row>
    <row r="53" spans="1:12" s="68" customFormat="1" hidden="1" outlineLevel="1" x14ac:dyDescent="0.2">
      <c r="A53" s="39"/>
      <c r="B53" s="175"/>
      <c r="C53" s="189" t="s">
        <v>65</v>
      </c>
      <c r="D53" s="45"/>
      <c r="E53" s="18"/>
      <c r="F53" s="83"/>
      <c r="G53" s="45"/>
      <c r="H53" s="70"/>
      <c r="I53" s="70"/>
      <c r="J53" s="71"/>
      <c r="K53" s="220"/>
      <c r="L53" s="220"/>
    </row>
    <row r="54" spans="1:12" s="44" customFormat="1" collapsed="1" x14ac:dyDescent="0.2">
      <c r="A54" s="39"/>
      <c r="B54" s="175"/>
      <c r="C54" s="191" t="s">
        <v>138</v>
      </c>
      <c r="D54" s="45"/>
      <c r="E54" s="18"/>
      <c r="F54" s="83"/>
      <c r="G54" s="36"/>
      <c r="H54" s="36"/>
      <c r="I54" s="48"/>
      <c r="K54" s="220"/>
      <c r="L54" s="220"/>
    </row>
    <row r="55" spans="1:12" s="44" customFormat="1" hidden="1" outlineLevel="1" x14ac:dyDescent="0.2">
      <c r="A55" s="39"/>
      <c r="B55" s="175"/>
      <c r="C55" s="189" t="s">
        <v>139</v>
      </c>
      <c r="D55" s="45"/>
      <c r="E55" s="11"/>
      <c r="F55" s="83"/>
      <c r="G55" s="36"/>
      <c r="H55" s="36"/>
      <c r="I55" s="48"/>
      <c r="K55" s="220"/>
      <c r="L55" s="220"/>
    </row>
    <row r="56" spans="1:12" s="44" customFormat="1" collapsed="1" x14ac:dyDescent="0.2">
      <c r="A56" s="39"/>
      <c r="B56" s="175"/>
      <c r="C56" s="189" t="s">
        <v>140</v>
      </c>
      <c r="D56" s="45"/>
      <c r="E56" s="18"/>
      <c r="F56" s="83"/>
      <c r="G56" s="36"/>
      <c r="H56" s="36"/>
      <c r="I56" s="48"/>
      <c r="K56" s="220"/>
      <c r="L56" s="220"/>
    </row>
    <row r="57" spans="1:12" s="44" customFormat="1" x14ac:dyDescent="0.2">
      <c r="A57" s="39"/>
      <c r="B57" s="175"/>
      <c r="C57" s="473" t="s">
        <v>198</v>
      </c>
      <c r="D57" s="45"/>
      <c r="E57" s="11"/>
      <c r="F57" s="83"/>
      <c r="G57" s="36"/>
      <c r="H57" s="36"/>
      <c r="I57" s="48"/>
      <c r="K57" s="220"/>
      <c r="L57" s="220"/>
    </row>
    <row r="58" spans="1:12" s="44" customFormat="1" x14ac:dyDescent="0.2">
      <c r="A58" s="39"/>
      <c r="B58" s="175"/>
      <c r="C58" s="191" t="s">
        <v>141</v>
      </c>
      <c r="D58" s="45"/>
      <c r="E58" s="11"/>
      <c r="F58" s="83"/>
      <c r="G58" s="36"/>
      <c r="H58" s="36"/>
      <c r="I58" s="48"/>
      <c r="K58" s="220"/>
      <c r="L58" s="220"/>
    </row>
    <row r="59" spans="1:12" s="44" customFormat="1" ht="12.75" customHeight="1" x14ac:dyDescent="0.2">
      <c r="A59" s="39"/>
      <c r="B59" s="175"/>
      <c r="C59" s="191" t="s">
        <v>142</v>
      </c>
      <c r="D59" s="45"/>
      <c r="E59" s="18"/>
      <c r="F59" s="83"/>
      <c r="G59" s="36"/>
      <c r="H59" s="36"/>
      <c r="I59" s="48"/>
      <c r="K59" s="220"/>
      <c r="L59" s="220"/>
    </row>
    <row r="60" spans="1:12" s="44" customFormat="1" ht="7.5" customHeight="1" x14ac:dyDescent="0.2">
      <c r="A60" s="39"/>
      <c r="B60" s="175"/>
      <c r="C60" s="175"/>
      <c r="D60" s="45"/>
      <c r="E60" s="176"/>
      <c r="F60" s="66"/>
      <c r="G60" s="36"/>
      <c r="H60" s="36"/>
      <c r="I60" s="48"/>
      <c r="K60" s="220"/>
      <c r="L60" s="220"/>
    </row>
    <row r="61" spans="1:12" s="44" customFormat="1" ht="18" customHeight="1" x14ac:dyDescent="0.2">
      <c r="A61" s="63"/>
      <c r="B61" s="57"/>
      <c r="C61" s="58" t="s">
        <v>20</v>
      </c>
      <c r="D61" s="64"/>
      <c r="E61" s="20">
        <v>0</v>
      </c>
      <c r="F61" s="84"/>
      <c r="G61" s="64"/>
      <c r="H61" s="36"/>
      <c r="I61" s="48"/>
      <c r="K61" s="220"/>
      <c r="L61" s="220"/>
    </row>
    <row r="62" spans="1:12" s="44" customFormat="1" ht="13.5" thickBot="1" x14ac:dyDescent="0.25">
      <c r="A62" s="39"/>
      <c r="B62" s="442"/>
      <c r="C62" s="442"/>
      <c r="D62" s="443"/>
      <c r="E62" s="444"/>
      <c r="F62" s="445"/>
      <c r="G62" s="36"/>
      <c r="H62" s="36"/>
      <c r="I62" s="48"/>
      <c r="K62" s="220"/>
      <c r="L62" s="220"/>
    </row>
    <row r="63" spans="1:12" s="44" customFormat="1" ht="19.5" customHeight="1" thickBot="1" x14ac:dyDescent="0.25">
      <c r="A63" s="47"/>
      <c r="B63" s="446"/>
      <c r="C63" s="447" t="s">
        <v>91</v>
      </c>
      <c r="D63" s="436"/>
      <c r="E63" s="448">
        <f>+E23-E7</f>
        <v>0</v>
      </c>
      <c r="F63" s="449" t="s">
        <v>88</v>
      </c>
      <c r="G63" s="36"/>
      <c r="H63" s="36"/>
      <c r="I63" s="48"/>
      <c r="K63" s="220"/>
      <c r="L63" s="220"/>
    </row>
    <row r="64" spans="1:12" s="44" customFormat="1" x14ac:dyDescent="0.2">
      <c r="A64" s="47"/>
      <c r="B64" s="302"/>
      <c r="C64" s="450" t="s">
        <v>158</v>
      </c>
      <c r="D64" s="36"/>
      <c r="E64" s="451"/>
      <c r="F64" s="452"/>
      <c r="G64" s="36"/>
      <c r="H64" s="36"/>
      <c r="I64" s="48"/>
      <c r="K64" s="220"/>
      <c r="L64" s="220"/>
    </row>
    <row r="65" spans="1:12" s="44" customFormat="1" x14ac:dyDescent="0.2">
      <c r="A65" s="47"/>
      <c r="B65" s="434"/>
      <c r="C65" s="435" t="s">
        <v>155</v>
      </c>
      <c r="D65" s="36"/>
      <c r="E65" s="421">
        <f>($E$63-$E$45)*F65+'Beiblatt Abschreibungen'!H38</f>
        <v>0</v>
      </c>
      <c r="F65" s="423">
        <v>0</v>
      </c>
      <c r="G65" s="36"/>
      <c r="H65" s="36"/>
      <c r="I65" s="48"/>
      <c r="K65" s="220"/>
      <c r="L65" s="220"/>
    </row>
    <row r="66" spans="1:12" s="44" customFormat="1" x14ac:dyDescent="0.2">
      <c r="A66" s="47"/>
      <c r="B66" s="434"/>
      <c r="C66" s="435" t="s">
        <v>159</v>
      </c>
      <c r="D66" s="36"/>
      <c r="E66" s="421">
        <f>($E$63-$E$45)*F66+'Beiblatt Abschreibungen'!H39</f>
        <v>0</v>
      </c>
      <c r="F66" s="423">
        <v>0</v>
      </c>
      <c r="G66" s="36"/>
      <c r="H66" s="36"/>
      <c r="I66" s="48"/>
      <c r="K66" s="220"/>
      <c r="L66" s="220"/>
    </row>
    <row r="67" spans="1:12" s="44" customFormat="1" x14ac:dyDescent="0.2">
      <c r="A67" s="47"/>
      <c r="B67" s="434"/>
      <c r="C67" s="435" t="s">
        <v>160</v>
      </c>
      <c r="D67" s="36"/>
      <c r="E67" s="421">
        <f>($E$63-$E$45)*F67+'Beiblatt Abschreibungen'!H40</f>
        <v>0</v>
      </c>
      <c r="F67" s="423">
        <v>0</v>
      </c>
      <c r="G67" s="36"/>
      <c r="H67" s="36"/>
      <c r="I67" s="48"/>
      <c r="K67" s="220"/>
      <c r="L67" s="220"/>
    </row>
    <row r="68" spans="1:12" s="44" customFormat="1" x14ac:dyDescent="0.2">
      <c r="A68" s="47"/>
      <c r="B68" s="434"/>
      <c r="C68" s="435" t="s">
        <v>162</v>
      </c>
      <c r="D68" s="36"/>
      <c r="E68" s="421">
        <f>($E$63-$E$45)*F68+'Beiblatt Abschreibungen'!H41</f>
        <v>0</v>
      </c>
      <c r="F68" s="423">
        <v>0</v>
      </c>
      <c r="G68" s="36"/>
      <c r="H68" s="36"/>
      <c r="I68" s="48"/>
      <c r="K68" s="220"/>
      <c r="L68" s="220"/>
    </row>
    <row r="69" spans="1:12" s="44" customFormat="1" x14ac:dyDescent="0.2">
      <c r="A69" s="47"/>
      <c r="B69" s="434"/>
      <c r="C69" s="435" t="s">
        <v>161</v>
      </c>
      <c r="D69" s="36"/>
      <c r="E69" s="421">
        <f>($E$63-$E$45)*F69+'Beiblatt Abschreibungen'!H42</f>
        <v>0</v>
      </c>
      <c r="F69" s="423">
        <v>0</v>
      </c>
      <c r="G69" s="36"/>
      <c r="H69" s="36"/>
      <c r="I69" s="48"/>
      <c r="K69" s="220"/>
      <c r="L69" s="220"/>
    </row>
    <row r="70" spans="1:12" s="44" customFormat="1" hidden="1" outlineLevel="1" x14ac:dyDescent="0.2">
      <c r="A70" s="47"/>
      <c r="B70" s="434"/>
      <c r="C70" s="435" t="s">
        <v>196</v>
      </c>
      <c r="D70" s="36"/>
      <c r="E70" s="421"/>
      <c r="F70" s="423">
        <v>0</v>
      </c>
      <c r="G70" s="36"/>
      <c r="H70" s="36"/>
      <c r="I70" s="48"/>
      <c r="K70" s="220"/>
      <c r="L70" s="220"/>
    </row>
    <row r="71" spans="1:12" ht="12.75" customHeight="1" collapsed="1" x14ac:dyDescent="0.2">
      <c r="B71" s="434"/>
      <c r="C71" s="435" t="s">
        <v>191</v>
      </c>
      <c r="D71" s="436"/>
      <c r="E71" s="421">
        <f>($E$63-$E$45)*F71+'Beiblatt Abschreibungen'!H44</f>
        <v>0</v>
      </c>
      <c r="F71" s="423">
        <f>100%-F65-F66-F67-F68-F69-F70</f>
        <v>1</v>
      </c>
      <c r="K71" s="220"/>
      <c r="L71" s="220"/>
    </row>
    <row r="79" spans="1:12" x14ac:dyDescent="0.2">
      <c r="F79" s="181"/>
      <c r="J79" s="26"/>
    </row>
    <row r="80" spans="1:12" x14ac:dyDescent="0.2">
      <c r="F80" s="181"/>
      <c r="J80" s="26"/>
    </row>
    <row r="81" spans="6:10" x14ac:dyDescent="0.2">
      <c r="F81" s="181"/>
      <c r="J81" s="26"/>
    </row>
    <row r="82" spans="6:10" x14ac:dyDescent="0.2">
      <c r="F82" s="181"/>
      <c r="J82" s="26"/>
    </row>
    <row r="83" spans="6:10" x14ac:dyDescent="0.2">
      <c r="F83" s="181"/>
      <c r="J83" s="26"/>
    </row>
    <row r="84" spans="6:10" x14ac:dyDescent="0.2">
      <c r="F84" s="181"/>
      <c r="J84" s="26"/>
    </row>
    <row r="85" spans="6:10" x14ac:dyDescent="0.2">
      <c r="F85" s="181"/>
      <c r="J85" s="26"/>
    </row>
    <row r="86" spans="6:10" x14ac:dyDescent="0.2">
      <c r="F86" s="181"/>
      <c r="J86" s="26"/>
    </row>
    <row r="87" spans="6:10" x14ac:dyDescent="0.2">
      <c r="F87" s="181"/>
      <c r="J87" s="26"/>
    </row>
    <row r="88" spans="6:10" x14ac:dyDescent="0.2">
      <c r="F88" s="181"/>
      <c r="J88" s="26"/>
    </row>
    <row r="89" spans="6:10" x14ac:dyDescent="0.2">
      <c r="F89" s="181"/>
      <c r="J89" s="26"/>
    </row>
    <row r="90" spans="6:10" x14ac:dyDescent="0.2">
      <c r="F90" s="181"/>
      <c r="J90" s="26"/>
    </row>
    <row r="91" spans="6:10" x14ac:dyDescent="0.2">
      <c r="F91" s="181"/>
      <c r="J91" s="26"/>
    </row>
    <row r="92" spans="6:10" x14ac:dyDescent="0.2">
      <c r="F92" s="181"/>
      <c r="J92" s="26"/>
    </row>
    <row r="93" spans="6:10" x14ac:dyDescent="0.2">
      <c r="F93" s="181"/>
      <c r="J93" s="26"/>
    </row>
    <row r="94" spans="6:10" x14ac:dyDescent="0.2">
      <c r="F94" s="181"/>
      <c r="J94" s="26"/>
    </row>
    <row r="95" spans="6:10" x14ac:dyDescent="0.2">
      <c r="F95" s="181"/>
      <c r="J95" s="26"/>
    </row>
    <row r="96" spans="6:10" x14ac:dyDescent="0.2">
      <c r="F96" s="181"/>
      <c r="J96" s="26"/>
    </row>
    <row r="97" spans="6:10" x14ac:dyDescent="0.2">
      <c r="F97" s="181"/>
      <c r="J97" s="26"/>
    </row>
    <row r="98" spans="6:10" x14ac:dyDescent="0.2">
      <c r="F98" s="181"/>
      <c r="J98" s="26"/>
    </row>
    <row r="99" spans="6:10" x14ac:dyDescent="0.2">
      <c r="F99" s="181"/>
      <c r="J99" s="26"/>
    </row>
  </sheetData>
  <sheetProtection algorithmName="SHA-512" hashValue="Wm6Zy8Xerzd06LfKHEVchQEFXBP7Lfq1OQ0hbZTTtruNJhQ9gsd/dR+TxC9i4BS+VYY5mEM0EoT70RVoHxJOUQ==" saltValue="+ZwFkDkzD4SushwAUSVOAA==" spinCount="100000" sheet="1" objects="1" scenarios="1"/>
  <customSheetViews>
    <customSheetView guid="{24E875C9-046D-4E4D-92B1-6E8AF80EFB1E}" scale="85" showGridLines="0" zeroValues="0" fitToPage="1" printArea="1" showRuler="0">
      <selection activeCell="BO1" sqref="BO1"/>
      <pageMargins left="0" right="0" top="0.35433070866141736" bottom="0.43307086614173229" header="0.23622047244094491" footer="0.11811023622047245"/>
      <printOptions horizontalCentered="1"/>
      <pageSetup paperSize="9" scale="76" orientation="portrait" horizontalDpi="300" verticalDpi="300" r:id="rId1"/>
      <headerFooter alignWithMargins="0">
        <oddFooter>&amp;C&amp;8&amp;P/&amp;N&amp;R&amp;8&amp;D</oddFooter>
      </headerFooter>
    </customSheetView>
    <customSheetView guid="{7F2F9DF2-DFA5-4969-B1C6-52474D1AB2E8}" scale="85" showGridLines="0" zeroValues="0" fitToPage="1" printArea="1" showRuler="0">
      <selection activeCell="BD1" sqref="BD1"/>
      <pageMargins left="0" right="0" top="0.35433070866141736" bottom="0.43307086614173229" header="0.23622047244094491" footer="0.11811023622047245"/>
      <printOptions horizontalCentered="1"/>
      <pageSetup paperSize="9" scale="76" orientation="portrait" horizontalDpi="300" verticalDpi="300" r:id="rId2"/>
      <headerFooter alignWithMargins="0">
        <oddFooter>&amp;C&amp;8&amp;P/&amp;N&amp;R&amp;8&amp;D</oddFooter>
      </headerFooter>
    </customSheetView>
    <customSheetView guid="{1114A265-643F-403D-9CE3-6341CFB19811}" scale="85" showGridLines="0" zeroValues="0" fitToPage="1" printArea="1" showRuler="0">
      <selection activeCell="AS1" sqref="AS1"/>
      <pageMargins left="0" right="0" top="0.35433070866141736" bottom="0.43307086614173229" header="0.23622047244094491" footer="0.11811023622047245"/>
      <printOptions horizontalCentered="1"/>
      <pageSetup paperSize="9" scale="76" orientation="portrait" horizontalDpi="300" verticalDpi="300" r:id="rId3"/>
      <headerFooter alignWithMargins="0">
        <oddFooter>&amp;C&amp;8&amp;P/&amp;N&amp;R&amp;8&amp;D</oddFooter>
      </headerFooter>
    </customSheetView>
    <customSheetView guid="{0815F556-0E90-41DC-A79E-9EE73DFDFB41}" scale="85" showGridLines="0" zeroValues="0" fitToPage="1" printArea="1" showRuler="0">
      <pageMargins left="0" right="0" top="0.35433070866141736" bottom="0.43307086614173229" header="0.23622047244094491" footer="0.11811023622047245"/>
      <printOptions horizontalCentered="1"/>
      <pageSetup paperSize="9" scale="76" orientation="portrait" horizontalDpi="300" verticalDpi="300" r:id="rId4"/>
      <headerFooter alignWithMargins="0">
        <oddFooter>&amp;C&amp;8&amp;P/&amp;N&amp;R&amp;8&amp;D</oddFooter>
      </headerFooter>
    </customSheetView>
    <customSheetView guid="{A025DF85-2CBD-4970-9C9A-4ED9724E6419}" scale="85" showGridLines="0" zeroValues="0" fitToPage="1" showRuler="0">
      <pageMargins left="0" right="0" top="0.35433070866141736" bottom="0.43307086614173229" header="0.23622047244094491" footer="0.11811023622047245"/>
      <printOptions horizontalCentered="1"/>
      <pageSetup paperSize="9" scale="76" orientation="portrait" horizontalDpi="300" verticalDpi="300" r:id="rId5"/>
      <headerFooter alignWithMargins="0">
        <oddFooter>&amp;C&amp;8&amp;P/&amp;N&amp;R&amp;8&amp;D</oddFooter>
      </headerFooter>
    </customSheetView>
    <customSheetView guid="{6D4E1132-8F5E-4F24-8EB0-C20F11FE147E}" scale="85" showGridLines="0" zeroValues="0" fitToPage="1" printArea="1" showRuler="0">
      <selection activeCell="L1" sqref="L1"/>
      <pageMargins left="0" right="0" top="0.35433070866141736" bottom="0.43307086614173229" header="0.23622047244094491" footer="0.11811023622047245"/>
      <printOptions horizontalCentered="1"/>
      <pageSetup paperSize="9" scale="76" orientation="portrait" horizontalDpi="300" verticalDpi="300" r:id="rId6"/>
      <headerFooter alignWithMargins="0">
        <oddFooter>&amp;C&amp;8&amp;P/&amp;N&amp;R&amp;8&amp;D</oddFooter>
      </headerFooter>
    </customSheetView>
    <customSheetView guid="{D976D94F-A177-4A50-B5A8-A1CD5E2F8335}" scale="85" showGridLines="0" zeroValues="0" fitToPage="1" printArea="1" showRuler="0">
      <selection activeCell="W1" sqref="W1"/>
      <pageMargins left="0" right="0" top="0.35433070866141736" bottom="0.43307086614173229" header="0.23622047244094491" footer="0.11811023622047245"/>
      <printOptions horizontalCentered="1"/>
      <pageSetup paperSize="9" scale="76" orientation="portrait" horizontalDpi="300" verticalDpi="300" r:id="rId7"/>
      <headerFooter alignWithMargins="0">
        <oddFooter>&amp;C&amp;8&amp;P/&amp;N&amp;R&amp;8&amp;D</oddFooter>
      </headerFooter>
    </customSheetView>
    <customSheetView guid="{3091C3B7-D0D3-4A1D-8AE3-BB491325CD3B}" scale="85" showGridLines="0" zeroValues="0" fitToPage="1" printArea="1" showRuler="0">
      <pageMargins left="0" right="0" top="0.35433070866141736" bottom="0.43307086614173229" header="0.23622047244094491" footer="0.11811023622047245"/>
      <printOptions horizontalCentered="1"/>
      <pageSetup paperSize="9" scale="76" orientation="portrait" horizontalDpi="300" verticalDpi="300" r:id="rId8"/>
      <headerFooter alignWithMargins="0">
        <oddFooter>&amp;C&amp;8&amp;P/&amp;N&amp;R&amp;8&amp;D</oddFooter>
      </headerFooter>
    </customSheetView>
  </customSheetViews>
  <mergeCells count="3">
    <mergeCell ref="B8:C8"/>
    <mergeCell ref="B14:C14"/>
    <mergeCell ref="B3:C3"/>
  </mergeCells>
  <phoneticPr fontId="0" type="noConversion"/>
  <pageMargins left="0.78740157480314965" right="0.43307086614173229" top="0.78740157480314965" bottom="0.78740157480314965" header="0.51181102362204722" footer="0.11811023622047245"/>
  <pageSetup paperSize="9" scale="80" orientation="portrait" horizontalDpi="4294967293" verticalDpi="300" r:id="rId9"/>
  <headerFooter alignWithMargins="0">
    <oddFooter>&amp;C&amp;P von &amp;N&amp;R&amp;D</oddFooter>
  </headerFooter>
  <legacyDrawing r:id="rId1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pageSetUpPr fitToPage="1"/>
  </sheetPr>
  <dimension ref="A1"/>
  <sheetViews>
    <sheetView workbookViewId="0"/>
  </sheetViews>
  <sheetFormatPr baseColWidth="10" defaultRowHeight="12.75" x14ac:dyDescent="0.2"/>
  <sheetData>
    <row r="1" spans="1:1" x14ac:dyDescent="0.2">
      <c r="A1" s="462" t="s">
        <v>179</v>
      </c>
    </row>
  </sheetData>
  <pageMargins left="0.78740157480314965" right="0.43307086614173229" top="0.78740157480314965" bottom="0.78740157480314965" header="0.51181102362204722" footer="0.11811023622047245"/>
  <pageSetup paperSize="9" orientation="portrait" r:id="rId1"/>
  <headerFooter alignWithMargins="0">
    <oddFooter>&amp;C&amp;P von &amp;N&amp;R&amp;D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5</vt:i4>
      </vt:variant>
    </vt:vector>
  </HeadingPairs>
  <TitlesOfParts>
    <vt:vector size="12" baseType="lpstr">
      <vt:lpstr>Deckblatt</vt:lpstr>
      <vt:lpstr>Tarifkalkulation</vt:lpstr>
      <vt:lpstr>Beiblatt Personal</vt:lpstr>
      <vt:lpstr>Beiblatt Abschreibungen</vt:lpstr>
      <vt:lpstr>Beiblatt Direkte Einzelkosten</vt:lpstr>
      <vt:lpstr>Beiblatt Gemeinkosten</vt:lpstr>
      <vt:lpstr>releaseLog</vt:lpstr>
      <vt:lpstr>'Beiblatt Abschreibungen'!Druckbereich</vt:lpstr>
      <vt:lpstr>'Beiblatt Direkte Einzelkosten'!Druckbereich</vt:lpstr>
      <vt:lpstr>'Beiblatt Gemeinkosten'!Druckbereich</vt:lpstr>
      <vt:lpstr>'Beiblatt Personal'!Druckbereich</vt:lpstr>
      <vt:lpstr>Tarifkalkulation!Druckbereich</vt:lpstr>
    </vt:vector>
  </TitlesOfParts>
  <Company>Magistrat der Stadt Wien, MA 14 - ADV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Tauber</dc:creator>
  <cp:lastModifiedBy>ifswgal</cp:lastModifiedBy>
  <cp:lastPrinted>2019-02-14T12:17:04Z</cp:lastPrinted>
  <dcterms:created xsi:type="dcterms:W3CDTF">2008-01-24T10:32:10Z</dcterms:created>
  <dcterms:modified xsi:type="dcterms:W3CDTF">2020-02-12T13:19:54Z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